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הכנסות" sheetId="1" r:id="rId4"/>
    <sheet state="visible" name="הוצאות" sheetId="2" r:id="rId5"/>
    <sheet state="visible" name="דוחות" sheetId="3" r:id="rId6"/>
    <sheet state="visible" name="הערות" sheetId="4" r:id="rId7"/>
  </sheets>
  <definedNames>
    <definedName hidden="1" localSheetId="0" name="_xlnm._FilterDatabase">'הכנסות'!$B$3:$S$15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">
      <text>
        <t xml:space="preserve">הזן רק את כמות ומחיר 
המוצרים/שירותים שאתה צופה למכור בכל חודש, ובשנה השניה והשלישית.</t>
      </text>
    </comment>
    <comment authorId="0" ref="B8">
      <text>
        <t xml:space="preserve">הזן בתאי העלות את כל העליות המרכיבות את עלות יחידה של המוצר/השירות עבורך, כגון: עלות קניית המוצר מהספק, הובלה, אריזה וכו'.
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3">
      <text>
        <t xml:space="preserve">הזן את שמות ההוצאות הרב פעמיות של העסק, ואת ערכן הצפוי עבור כל חודש ועבור השנה השניה והשלישית.</t>
      </text>
    </comment>
    <comment authorId="0" ref="B26">
      <text>
        <t xml:space="preserve">
הזן את סוג המשרה.  הזן את מספר העובדים באותה משרה ושכר לעובד אחד במשרה עבור כל חודש ועבור השנה השניה והשלישית.</t>
      </text>
    </comment>
    <comment authorId="0" ref="B53">
      <text>
        <t xml:space="preserve">הזן את סוג הוצאת המכירה והשיווק. הזן את ערך ההוצאה עבור כל חודש ועבור השנה השניה והשלישית.
</t>
      </text>
    </comment>
    <comment authorId="0" ref="B73">
      <text>
        <t xml:space="preserve">הזן את שם הוצאת המימון. הזן את ערך ההוצאה (ריבית + קרן) עבור כל חודש ועבור השנה השניה והשלישית.
</t>
      </text>
    </comment>
    <comment authorId="0" ref="B84">
      <text>
        <t xml:space="preserve">הזן את סוג הרכוש. הזן הוצאות הפחת בגין אותו רכוש, עבור כל חודש ועבור השנה השניה והשלישית.
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2">
      <text>
        <t xml:space="preserve">אין צורך להזין נתונים לדוח זה. דוח משמש כתחזית לתוצאות הפעילות של העסק בשלושת שנותיו הראשונות.
</t>
      </text>
    </comment>
    <comment authorId="0" ref="B15">
      <text>
        <t xml:space="preserve">דוח המייצג את תזרים המזומנים בשלושת השנים הראשונות לפעילות העסק.
</t>
      </text>
    </comment>
    <comment authorId="0" ref="B20">
      <text>
        <t xml:space="preserve">מלא את השורה (מלבד בטור השנה הראשונה) על פי ערך ומועד הוצאות כספים לצורך השקעה  חד פעמית. לדוגמא, רכישת מכונה.
</t>
      </text>
    </comment>
    <comment authorId="0" ref="B21">
      <text>
        <t xml:space="preserve">מלא את השורה (מלבד בטור השנה הראשונה) על פי ערך ההלוואה ומועד קבלתה.
</t>
      </text>
    </comment>
    <comment authorId="0" ref="B22">
      <text>
        <t xml:space="preserve">מלא את השורה (מלבד בטור השנה הראשונה) על פי ערך ומועד קבלת הכספים מבעלי החברה לצורך השקעה ומימון פעילות העסק.
</t>
      </text>
    </comment>
  </commentList>
</comments>
</file>

<file path=xl/sharedStrings.xml><?xml version="1.0" encoding="utf-8"?>
<sst xmlns="http://schemas.openxmlformats.org/spreadsheetml/2006/main" count="273" uniqueCount="98">
  <si>
    <t>שלום. יש למלא רק בחלק הלבן. שימו לב שיש 3 עמודות. לעזרה במילוי אפשר להתקשר לאלחי 0542012000 בהצלחה!</t>
  </si>
  <si>
    <t>סוג הכנסה:</t>
  </si>
  <si>
    <t>הכנסה מ(מקור ההכנסה)</t>
  </si>
  <si>
    <t>חודש</t>
  </si>
  <si>
    <t>שנה 1</t>
  </si>
  <si>
    <t>שנה 2</t>
  </si>
  <si>
    <t>שנה 3</t>
  </si>
  <si>
    <t>הכנסה מ(כתוב את מקור ההכנסה)</t>
  </si>
  <si>
    <t>כמות</t>
  </si>
  <si>
    <t>מחיר</t>
  </si>
  <si>
    <t>סך הכנסה</t>
  </si>
  <si>
    <t>עלות המכר (עלות ליחידה אחת)</t>
  </si>
  <si>
    <t>הוצאה 1</t>
  </si>
  <si>
    <t>הוצאה 2</t>
  </si>
  <si>
    <t>סך עלות המכר למוצר</t>
  </si>
  <si>
    <t>סך עלות מכר תקופתית</t>
  </si>
  <si>
    <t>רווח גולמי</t>
  </si>
  <si>
    <t>שקית</t>
  </si>
  <si>
    <t>עטיפה</t>
  </si>
  <si>
    <t>הכנסה מתספורות פרימיום</t>
  </si>
  <si>
    <t>הכנסה מ</t>
  </si>
  <si>
    <t>דוגמה 2</t>
  </si>
  <si>
    <t>עלות 4</t>
  </si>
  <si>
    <t>עלות 5</t>
  </si>
  <si>
    <t>הכנסה ממכירת מוצרים</t>
  </si>
  <si>
    <t>הכנסה</t>
  </si>
  <si>
    <t>עלות 1</t>
  </si>
  <si>
    <t>עלות 2</t>
  </si>
  <si>
    <t>עלות 3</t>
  </si>
  <si>
    <t>(שם ההכנסה)</t>
  </si>
  <si>
    <t>הכנסות</t>
  </si>
  <si>
    <t>סה"כ</t>
  </si>
  <si>
    <t>עלות המכר</t>
  </si>
  <si>
    <t xml:space="preserve">www.elchai.co.il </t>
  </si>
  <si>
    <t xml:space="preserve">      </t>
  </si>
  <si>
    <t>הוצאות כלליות</t>
  </si>
  <si>
    <t>ביטוחים</t>
  </si>
  <si>
    <t>רו"ח</t>
  </si>
  <si>
    <t>חשמל</t>
  </si>
  <si>
    <t>טלפון נייד</t>
  </si>
  <si>
    <t>תקציב שיווק</t>
  </si>
  <si>
    <t>סולר</t>
  </si>
  <si>
    <t>מים</t>
  </si>
  <si>
    <t>ביטוח חבות מעביד</t>
  </si>
  <si>
    <t>תחזוקה</t>
  </si>
  <si>
    <t>דלק</t>
  </si>
  <si>
    <t>ארנונה</t>
  </si>
  <si>
    <t>מתקן סליקה אשראי</t>
  </si>
  <si>
    <t>עמלות בנק</t>
  </si>
  <si>
    <t>שונות</t>
  </si>
  <si>
    <t>הוצאות שוטפות</t>
  </si>
  <si>
    <t>שכר דירה כולל ניהול</t>
  </si>
  <si>
    <t>חניה + כביש 6 + דוחות</t>
  </si>
  <si>
    <t>רישוי שנתי טסט</t>
  </si>
  <si>
    <t>סה"כ:</t>
  </si>
  <si>
    <t>הוצאות שכר</t>
  </si>
  <si>
    <t>סוג משרה</t>
  </si>
  <si>
    <t>משרה 1</t>
  </si>
  <si>
    <t>מספר עובדים</t>
  </si>
  <si>
    <t>שכר - גיל</t>
  </si>
  <si>
    <t>משרה 2</t>
  </si>
  <si>
    <t>שכר שירלי</t>
  </si>
  <si>
    <t>משרה 3</t>
  </si>
  <si>
    <t>שכר לעובד איציק</t>
  </si>
  <si>
    <t>משרה 4</t>
  </si>
  <si>
    <t>שכר לעובד</t>
  </si>
  <si>
    <t>משרה 5</t>
  </si>
  <si>
    <t xml:space="preserve">שכר לעובד </t>
  </si>
  <si>
    <t>משרה 6</t>
  </si>
  <si>
    <t>משרה 7</t>
  </si>
  <si>
    <t>סך הוצאות שכר:</t>
  </si>
  <si>
    <t>הוצאות מכירה ושיווק</t>
  </si>
  <si>
    <t>הוצאה 3</t>
  </si>
  <si>
    <t>הוצאה 4</t>
  </si>
  <si>
    <t>הוצאה 5</t>
  </si>
  <si>
    <t xml:space="preserve">הוצאות מימון </t>
  </si>
  <si>
    <t xml:space="preserve">חודש </t>
  </si>
  <si>
    <t>עסקי לאומי</t>
  </si>
  <si>
    <t>פרטי</t>
  </si>
  <si>
    <t>קישור למחשבון הלוואות</t>
  </si>
  <si>
    <t>הוצאות פחת</t>
  </si>
  <si>
    <t>הוצאה 6</t>
  </si>
  <si>
    <t>הוצאה 7</t>
  </si>
  <si>
    <t>הוצאה 8</t>
  </si>
  <si>
    <t>הוצאה 9</t>
  </si>
  <si>
    <t>הוצאה 10</t>
  </si>
  <si>
    <t>טבלת שיעורי פחת</t>
  </si>
  <si>
    <t>דוח רווח והפסד</t>
  </si>
  <si>
    <t>רווח תפעולי</t>
  </si>
  <si>
    <t>הוצאות מימון</t>
  </si>
  <si>
    <t>רווח לפני מס</t>
  </si>
  <si>
    <t>דוח תזרים מזומנים</t>
  </si>
  <si>
    <t>מזומנים בתחילת החודש</t>
  </si>
  <si>
    <t xml:space="preserve">השקעה </t>
  </si>
  <si>
    <t>הלוואות</t>
  </si>
  <si>
    <t>מימון בעלים</t>
  </si>
  <si>
    <t>שינוי במזומנים</t>
  </si>
  <si>
    <t>מזומנים בסוף החודש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</si>
</sst>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color theme="1"/>
      <name val="Arial"/>
      <scheme val="minor"/>
    </font>
    <font/>
    <font>
      <b/>
      <u/>
      <sz val="10.0"/>
      <color theme="1"/>
      <name val="Arial"/>
    </font>
    <font>
      <u/>
      <color rgb="FF0000FF"/>
    </font>
    <font>
      <sz val="10.0"/>
      <color rgb="FF000000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sz val="10.0"/>
      <color rgb="FF0000FF"/>
      <name val="Arial"/>
    </font>
    <font>
      <b/>
      <sz val="14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</fills>
  <borders count="19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/>
      <right/>
      <top/>
      <bottom style="double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bottom style="double">
        <color rgb="FF000000"/>
      </bottom>
    </border>
    <border>
      <top style="double">
        <color rgb="FF000000"/>
      </top>
    </border>
    <border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2" numFmtId="3" xfId="0" applyAlignment="1" applyBorder="1" applyFont="1" applyNumberFormat="1">
      <alignment readingOrder="0" shrinkToFit="0" vertical="bottom" wrapText="0"/>
    </xf>
    <xf borderId="2" fillId="0" fontId="3" numFmtId="3" xfId="0" applyAlignment="1" applyBorder="1" applyFont="1" applyNumberFormat="1">
      <alignment readingOrder="0" shrinkToFit="0" vertical="bottom" wrapText="0"/>
    </xf>
    <xf borderId="2" fillId="0" fontId="2" numFmtId="3" xfId="0" applyAlignment="1" applyBorder="1" applyFont="1" applyNumberFormat="1">
      <alignment shrinkToFit="0" vertical="bottom" wrapText="0"/>
    </xf>
    <xf borderId="3" fillId="0" fontId="2" numFmtId="0" xfId="0" applyAlignment="1" applyBorder="1" applyFont="1">
      <alignment shrinkToFit="0" vertical="bottom" wrapText="0"/>
    </xf>
    <xf borderId="4" fillId="0" fontId="2" numFmtId="3" xfId="0" applyAlignment="1" applyBorder="1" applyFont="1" applyNumberFormat="1">
      <alignment shrinkToFit="0" vertical="bottom" wrapText="0"/>
    </xf>
    <xf borderId="5" fillId="0" fontId="2" numFmtId="3" xfId="0" applyAlignment="1" applyBorder="1" applyFont="1" applyNumberFormat="1">
      <alignment readingOrder="0" shrinkToFit="0" vertical="bottom" wrapText="0"/>
    </xf>
    <xf borderId="5" fillId="0" fontId="2" numFmtId="3" xfId="0" applyAlignment="1" applyBorder="1" applyFont="1" applyNumberFormat="1">
      <alignment shrinkToFit="0" vertical="bottom" wrapText="0"/>
    </xf>
    <xf borderId="6" fillId="0" fontId="2" numFmtId="0" xfId="0" applyAlignment="1" applyBorder="1" applyFont="1">
      <alignment shrinkToFit="0" vertical="bottom" wrapText="0"/>
    </xf>
    <xf borderId="7" fillId="0" fontId="2" numFmtId="3" xfId="0" applyAlignment="1" applyBorder="1" applyFont="1" applyNumberFormat="1">
      <alignment horizontal="center" readingOrder="0" shrinkToFit="1" vertical="center" wrapText="0"/>
    </xf>
    <xf borderId="0" fillId="0" fontId="2" numFmtId="3" xfId="0" applyAlignment="1" applyFont="1" applyNumberFormat="1">
      <alignment readingOrder="0" shrinkToFit="0" vertical="bottom" wrapText="0"/>
    </xf>
    <xf borderId="0" fillId="0" fontId="2" numFmtId="3" xfId="0" applyAlignment="1" applyFont="1" applyNumberFormat="1">
      <alignment shrinkToFit="0" vertical="bottom" wrapText="0"/>
    </xf>
    <xf borderId="0" fillId="0" fontId="2" numFmtId="3" xfId="0" applyAlignment="1" applyFont="1" applyNumberFormat="1">
      <alignment readingOrder="0" shrinkToFit="0" vertical="bottom" wrapText="0"/>
    </xf>
    <xf borderId="8" fillId="2" fontId="2" numFmtId="3" xfId="0" applyAlignment="1" applyBorder="1" applyFill="1" applyFont="1" applyNumberFormat="1">
      <alignment shrinkToFit="0" vertical="bottom" wrapText="0"/>
    </xf>
    <xf borderId="9" fillId="0" fontId="4" numFmtId="0" xfId="0" applyBorder="1" applyFont="1"/>
    <xf borderId="10" fillId="0" fontId="4" numFmtId="0" xfId="0" applyBorder="1" applyFont="1"/>
    <xf borderId="11" fillId="2" fontId="2" numFmtId="3" xfId="0" applyAlignment="1" applyBorder="1" applyFont="1" applyNumberFormat="1">
      <alignment readingOrder="0" shrinkToFit="0" vertical="bottom" wrapText="0"/>
    </xf>
    <xf borderId="11" fillId="2" fontId="2" numFmtId="3" xfId="0" applyAlignment="1" applyBorder="1" applyFont="1" applyNumberFormat="1">
      <alignment shrinkToFit="0" vertical="bottom" wrapText="0"/>
    </xf>
    <xf borderId="12" fillId="2" fontId="2" numFmtId="3" xfId="0" applyAlignment="1" applyBorder="1" applyFont="1" applyNumberFormat="1">
      <alignment readingOrder="0" shrinkToFit="0" vertical="bottom" wrapText="0"/>
    </xf>
    <xf borderId="12" fillId="2" fontId="2" numFmtId="3" xfId="0" applyAlignment="1" applyBorder="1" applyFont="1" applyNumberFormat="1">
      <alignment shrinkToFit="0" vertical="bottom" wrapText="0"/>
    </xf>
    <xf borderId="13" fillId="0" fontId="2" numFmtId="3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2" fillId="0" fontId="3" numFmtId="3" xfId="0" applyAlignment="1" applyBorder="1" applyFont="1" applyNumberFormat="1">
      <alignment shrinkToFit="0" vertical="bottom" wrapText="0"/>
    </xf>
    <xf borderId="7" fillId="0" fontId="2" numFmtId="3" xfId="0" applyAlignment="1" applyBorder="1" applyFont="1" applyNumberFormat="1">
      <alignment horizontal="center" shrinkToFit="1" vertical="center" wrapText="0"/>
    </xf>
    <xf borderId="9" fillId="0" fontId="5" numFmtId="0" xfId="0" applyBorder="1" applyFont="1"/>
    <xf borderId="10" fillId="0" fontId="5" numFmtId="0" xfId="0" applyBorder="1" applyFont="1"/>
    <xf borderId="0" fillId="0" fontId="6" numFmtId="3" xfId="0" applyAlignment="1" applyFont="1" applyNumberFormat="1">
      <alignment readingOrder="0" shrinkToFit="0" vertical="bottom" wrapText="0"/>
    </xf>
    <xf borderId="0" fillId="0" fontId="7" numFmtId="0" xfId="0" applyFont="1"/>
    <xf borderId="15" fillId="0" fontId="2" numFmtId="3" xfId="0" applyAlignment="1" applyBorder="1" applyFont="1" applyNumberFormat="1">
      <alignment readingOrder="0" shrinkToFit="0" vertical="bottom" wrapText="0"/>
    </xf>
    <xf borderId="15" fillId="0" fontId="2" numFmtId="3" xfId="0" applyAlignment="1" applyBorder="1" applyFont="1" applyNumberFormat="1">
      <alignment shrinkToFit="0" vertical="bottom" wrapText="0"/>
    </xf>
    <xf borderId="0" fillId="0" fontId="8" numFmtId="3" xfId="0" applyAlignment="1" applyFont="1" applyNumberFormat="1">
      <alignment readingOrder="0" shrinkToFit="0" vertical="bottom" wrapText="0"/>
    </xf>
    <xf borderId="11" fillId="2" fontId="3" numFmtId="3" xfId="0" applyAlignment="1" applyBorder="1" applyFont="1" applyNumberFormat="1">
      <alignment readingOrder="0" shrinkToFit="0" vertical="bottom" wrapText="0"/>
    </xf>
    <xf borderId="11" fillId="2" fontId="3" numFmtId="3" xfId="0" applyAlignment="1" applyBorder="1" applyFont="1" applyNumberFormat="1">
      <alignment shrinkToFit="0" vertical="bottom" wrapText="0"/>
    </xf>
    <xf borderId="0" fillId="0" fontId="2" numFmtId="3" xfId="0" applyAlignment="1" applyFont="1" applyNumberFormat="1">
      <alignment horizontal="center" readingOrder="0" shrinkToFit="0" vertical="center" wrapText="0"/>
    </xf>
    <xf borderId="16" fillId="0" fontId="5" numFmtId="0" xfId="0" applyBorder="1" applyFont="1"/>
    <xf borderId="17" fillId="0" fontId="2" numFmtId="3" xfId="0" applyAlignment="1" applyBorder="1" applyFont="1" applyNumberFormat="1">
      <alignment horizontal="center" readingOrder="0" shrinkToFit="0" vertical="center" wrapText="0"/>
    </xf>
    <xf borderId="0" fillId="0" fontId="3" numFmtId="3" xfId="0" applyAlignment="1" applyFont="1" applyNumberFormat="1">
      <alignment shrinkToFit="0" vertical="bottom" wrapText="0"/>
    </xf>
    <xf borderId="0" fillId="0" fontId="9" numFmtId="3" xfId="0" applyAlignment="1" applyFont="1" applyNumberFormat="1">
      <alignment readingOrder="0" shrinkToFit="0" vertical="bottom" wrapText="0"/>
    </xf>
    <xf borderId="0" fillId="0" fontId="10" numFmtId="3" xfId="0" applyAlignment="1" applyFont="1" applyNumberFormat="1">
      <alignment shrinkToFit="0" vertical="bottom" wrapText="0"/>
    </xf>
    <xf borderId="18" fillId="0" fontId="3" numFmtId="3" xfId="0" applyAlignment="1" applyBorder="1" applyFont="1" applyNumberFormat="1">
      <alignment readingOrder="0" shrinkToFit="0" vertical="bottom" wrapText="0"/>
    </xf>
    <xf borderId="0" fillId="0" fontId="11" numFmtId="3" xfId="0" applyAlignment="1" applyFont="1" applyNumberFormat="1">
      <alignment readingOrder="0" shrinkToFit="0" vertical="bottom" wrapText="0"/>
    </xf>
    <xf borderId="8" fillId="2" fontId="11" numFmtId="3" xfId="0" applyAlignment="1" applyBorder="1" applyFont="1" applyNumberFormat="1">
      <alignment shrinkToFit="0" vertical="bottom" wrapText="0"/>
    </xf>
    <xf borderId="0" fillId="0" fontId="12" numFmtId="0" xfId="0" applyFon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www.elchai.co.il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hyperlink" Target="http://www.hilan.co.il/calc/LoanWizard.aspx" TargetMode="External"/><Relationship Id="rId3" Type="http://schemas.openxmlformats.org/officeDocument/2006/relationships/hyperlink" Target="http://www.ralc.co.il/site-article-op-a-id-1288-tno-1.html" TargetMode="External"/><Relationship Id="rId4" Type="http://schemas.openxmlformats.org/officeDocument/2006/relationships/hyperlink" Target="http://www.elchai.co.il" TargetMode="External"/><Relationship Id="rId5" Type="http://schemas.openxmlformats.org/officeDocument/2006/relationships/drawing" Target="../drawings/drawing2.xml"/><Relationship Id="rId6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hyperlink" Target="http://www.elchai.co.il" TargetMode="External"/><Relationship Id="rId3" Type="http://schemas.openxmlformats.org/officeDocument/2006/relationships/drawing" Target="../drawings/drawing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1" width="3.0"/>
    <col customWidth="1" min="2" max="2" width="28.88"/>
    <col customWidth="1" min="3" max="3" width="20.0"/>
    <col customWidth="1" min="4" max="12" width="5.75"/>
    <col customWidth="1" min="13" max="15" width="6.63"/>
    <col customWidth="1" min="16" max="19" width="7.0"/>
  </cols>
  <sheetData>
    <row r="1" ht="12.75" customHeight="1">
      <c r="B1" s="1" t="s">
        <v>0</v>
      </c>
    </row>
    <row r="2" ht="13.5" customHeight="1"/>
    <row r="3" ht="12.75" customHeight="1">
      <c r="B3" s="2" t="s">
        <v>1</v>
      </c>
      <c r="C3" s="3" t="s">
        <v>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</row>
    <row r="4" ht="13.5" customHeight="1">
      <c r="B4" s="6"/>
      <c r="C4" s="7" t="s">
        <v>3</v>
      </c>
      <c r="D4" s="8">
        <v>1.0</v>
      </c>
      <c r="E4" s="8">
        <v>2.0</v>
      </c>
      <c r="F4" s="8">
        <v>3.0</v>
      </c>
      <c r="G4" s="8">
        <v>4.0</v>
      </c>
      <c r="H4" s="8">
        <v>5.0</v>
      </c>
      <c r="I4" s="8">
        <v>6.0</v>
      </c>
      <c r="J4" s="8">
        <v>7.0</v>
      </c>
      <c r="K4" s="8">
        <v>8.0</v>
      </c>
      <c r="L4" s="8">
        <v>9.0</v>
      </c>
      <c r="M4" s="8">
        <v>10.0</v>
      </c>
      <c r="N4" s="8">
        <v>11.0</v>
      </c>
      <c r="O4" s="8">
        <v>12.0</v>
      </c>
      <c r="P4" s="7" t="s">
        <v>4</v>
      </c>
      <c r="Q4" s="7" t="s">
        <v>5</v>
      </c>
      <c r="R4" s="7" t="s">
        <v>6</v>
      </c>
      <c r="S4" s="9">
        <v>396.0</v>
      </c>
    </row>
    <row r="5" ht="12.75" customHeight="1">
      <c r="B5" s="10" t="s">
        <v>7</v>
      </c>
      <c r="C5" s="11" t="s">
        <v>8</v>
      </c>
      <c r="D5" s="12">
        <v>1.0</v>
      </c>
      <c r="E5" s="13">
        <v>2.0</v>
      </c>
      <c r="F5" s="12">
        <v>1.0</v>
      </c>
      <c r="G5" s="13">
        <v>2.0</v>
      </c>
      <c r="H5" s="12">
        <v>1.0</v>
      </c>
      <c r="I5" s="13">
        <v>2.0</v>
      </c>
      <c r="J5" s="12">
        <v>1.0</v>
      </c>
      <c r="K5" s="13">
        <v>2.0</v>
      </c>
      <c r="L5" s="12">
        <v>1.0</v>
      </c>
      <c r="M5" s="13">
        <v>2.0</v>
      </c>
      <c r="N5" s="12">
        <v>1.0</v>
      </c>
      <c r="O5" s="13">
        <v>2.0</v>
      </c>
      <c r="P5" s="14">
        <f>SUM(D5:O5)</f>
        <v>18</v>
      </c>
      <c r="Q5" s="12"/>
      <c r="R5" s="12"/>
      <c r="S5" s="9"/>
    </row>
    <row r="6" ht="12.75" customHeight="1">
      <c r="B6" s="15"/>
      <c r="C6" s="11" t="s">
        <v>9</v>
      </c>
      <c r="D6" s="12">
        <v>90000.0</v>
      </c>
      <c r="E6" s="12">
        <v>90000.0</v>
      </c>
      <c r="F6" s="12">
        <v>90000.0</v>
      </c>
      <c r="G6" s="12">
        <v>90000.0</v>
      </c>
      <c r="H6" s="12">
        <v>90000.0</v>
      </c>
      <c r="I6" s="12">
        <v>90000.0</v>
      </c>
      <c r="J6" s="12">
        <v>90000.0</v>
      </c>
      <c r="K6" s="12">
        <v>90000.0</v>
      </c>
      <c r="L6" s="12">
        <v>90000.0</v>
      </c>
      <c r="M6" s="12">
        <v>90000.0</v>
      </c>
      <c r="N6" s="12">
        <v>90000.0</v>
      </c>
      <c r="O6" s="12">
        <v>90000.0</v>
      </c>
      <c r="P6" s="14"/>
      <c r="Q6" s="12"/>
      <c r="R6" s="12"/>
      <c r="S6" s="9"/>
    </row>
    <row r="7" ht="13.5" customHeight="1">
      <c r="B7" s="16"/>
      <c r="C7" s="17" t="s">
        <v>10</v>
      </c>
      <c r="D7" s="18">
        <f t="shared" ref="D7:O7" si="1">D6*D5</f>
        <v>90000</v>
      </c>
      <c r="E7" s="18">
        <f t="shared" si="1"/>
        <v>180000</v>
      </c>
      <c r="F7" s="18">
        <f t="shared" si="1"/>
        <v>90000</v>
      </c>
      <c r="G7" s="18">
        <f t="shared" si="1"/>
        <v>180000</v>
      </c>
      <c r="H7" s="18">
        <f t="shared" si="1"/>
        <v>90000</v>
      </c>
      <c r="I7" s="18">
        <f t="shared" si="1"/>
        <v>180000</v>
      </c>
      <c r="J7" s="18">
        <f t="shared" si="1"/>
        <v>90000</v>
      </c>
      <c r="K7" s="18">
        <f t="shared" si="1"/>
        <v>180000</v>
      </c>
      <c r="L7" s="18">
        <f t="shared" si="1"/>
        <v>90000</v>
      </c>
      <c r="M7" s="18">
        <f t="shared" si="1"/>
        <v>180000</v>
      </c>
      <c r="N7" s="18">
        <f t="shared" si="1"/>
        <v>90000</v>
      </c>
      <c r="O7" s="18">
        <f t="shared" si="1"/>
        <v>180000</v>
      </c>
      <c r="P7" s="18">
        <f>SUM(D7:O7)</f>
        <v>1620000</v>
      </c>
      <c r="Q7" s="18">
        <f t="shared" ref="Q7:R7" si="2">Q6*Q5</f>
        <v>0</v>
      </c>
      <c r="R7" s="18">
        <f t="shared" si="2"/>
        <v>0</v>
      </c>
      <c r="S7" s="9"/>
    </row>
    <row r="8" ht="13.5" customHeight="1">
      <c r="B8" s="10" t="s">
        <v>11</v>
      </c>
      <c r="C8" s="11" t="s">
        <v>12</v>
      </c>
      <c r="D8" s="12">
        <v>0.0</v>
      </c>
      <c r="E8" s="12">
        <v>0.0</v>
      </c>
      <c r="F8" s="12">
        <v>0.0</v>
      </c>
      <c r="G8" s="12">
        <v>0.0</v>
      </c>
      <c r="H8" s="12">
        <v>0.0</v>
      </c>
      <c r="I8" s="12">
        <v>0.0</v>
      </c>
      <c r="J8" s="12">
        <v>0.0</v>
      </c>
      <c r="K8" s="12">
        <v>0.0</v>
      </c>
      <c r="L8" s="12">
        <v>0.0</v>
      </c>
      <c r="M8" s="12">
        <v>0.0</v>
      </c>
      <c r="N8" s="12">
        <v>0.0</v>
      </c>
      <c r="O8" s="12">
        <v>0.0</v>
      </c>
      <c r="P8" s="14"/>
      <c r="Q8" s="12"/>
      <c r="R8" s="12"/>
      <c r="S8" s="9"/>
    </row>
    <row r="9" ht="12.75" customHeight="1">
      <c r="B9" s="15"/>
      <c r="C9" s="11" t="s">
        <v>13</v>
      </c>
      <c r="D9" s="12">
        <v>0.0</v>
      </c>
      <c r="E9" s="12">
        <v>0.0</v>
      </c>
      <c r="F9" s="12">
        <v>0.0</v>
      </c>
      <c r="G9" s="12">
        <v>0.0</v>
      </c>
      <c r="H9" s="12">
        <v>0.0</v>
      </c>
      <c r="I9" s="12">
        <v>0.0</v>
      </c>
      <c r="J9" s="12">
        <v>0.0</v>
      </c>
      <c r="K9" s="12">
        <v>0.0</v>
      </c>
      <c r="L9" s="12">
        <v>0.0</v>
      </c>
      <c r="M9" s="12">
        <v>0.0</v>
      </c>
      <c r="N9" s="12">
        <v>0.0</v>
      </c>
      <c r="O9" s="12">
        <v>0.0</v>
      </c>
      <c r="P9" s="14"/>
      <c r="Q9" s="12"/>
      <c r="R9" s="12"/>
      <c r="S9" s="9"/>
    </row>
    <row r="10" ht="12.75" customHeight="1">
      <c r="B10" s="15"/>
      <c r="C10" s="12"/>
      <c r="D10" s="12">
        <v>0.0</v>
      </c>
      <c r="E10" s="12">
        <v>0.0</v>
      </c>
      <c r="F10" s="12">
        <v>0.0</v>
      </c>
      <c r="G10" s="12">
        <v>0.0</v>
      </c>
      <c r="H10" s="12">
        <v>0.0</v>
      </c>
      <c r="I10" s="12">
        <v>0.0</v>
      </c>
      <c r="J10" s="12">
        <v>0.0</v>
      </c>
      <c r="K10" s="12">
        <v>0.0</v>
      </c>
      <c r="L10" s="12">
        <v>0.0</v>
      </c>
      <c r="M10" s="12">
        <v>0.0</v>
      </c>
      <c r="N10" s="12">
        <v>0.0</v>
      </c>
      <c r="O10" s="12">
        <v>0.0</v>
      </c>
      <c r="P10" s="14"/>
      <c r="Q10" s="12"/>
      <c r="R10" s="12"/>
      <c r="S10" s="9"/>
    </row>
    <row r="11" ht="12.75" customHeight="1">
      <c r="B11" s="15"/>
      <c r="C11" s="12"/>
      <c r="D11" s="12">
        <v>0.0</v>
      </c>
      <c r="E11" s="12">
        <v>0.0</v>
      </c>
      <c r="F11" s="12">
        <v>0.0</v>
      </c>
      <c r="G11" s="12">
        <v>0.0</v>
      </c>
      <c r="H11" s="12">
        <v>0.0</v>
      </c>
      <c r="I11" s="12">
        <v>0.0</v>
      </c>
      <c r="J11" s="12">
        <v>0.0</v>
      </c>
      <c r="K11" s="12">
        <v>0.0</v>
      </c>
      <c r="L11" s="12">
        <v>0.0</v>
      </c>
      <c r="M11" s="12">
        <v>0.0</v>
      </c>
      <c r="N11" s="12">
        <v>0.0</v>
      </c>
      <c r="O11" s="12">
        <v>0.0</v>
      </c>
      <c r="P11" s="14"/>
      <c r="Q11" s="12"/>
      <c r="R11" s="12"/>
      <c r="S11" s="9"/>
    </row>
    <row r="12" ht="12.75" customHeight="1">
      <c r="B12" s="15"/>
      <c r="C12" s="12"/>
      <c r="D12" s="12">
        <v>0.0</v>
      </c>
      <c r="E12" s="12">
        <v>0.0</v>
      </c>
      <c r="F12" s="12">
        <v>0.0</v>
      </c>
      <c r="G12" s="12">
        <v>0.0</v>
      </c>
      <c r="H12" s="12">
        <v>0.0</v>
      </c>
      <c r="I12" s="12">
        <v>0.0</v>
      </c>
      <c r="J12" s="12">
        <v>0.0</v>
      </c>
      <c r="K12" s="12">
        <v>0.0</v>
      </c>
      <c r="L12" s="12">
        <v>0.0</v>
      </c>
      <c r="M12" s="12">
        <v>0.0</v>
      </c>
      <c r="N12" s="12">
        <v>0.0</v>
      </c>
      <c r="O12" s="12">
        <v>0.0</v>
      </c>
      <c r="P12" s="14"/>
      <c r="Q12" s="12"/>
      <c r="R12" s="12"/>
      <c r="S12" s="9"/>
    </row>
    <row r="13" ht="13.5" customHeight="1">
      <c r="B13" s="15"/>
      <c r="C13" s="17" t="s">
        <v>14</v>
      </c>
      <c r="D13" s="18">
        <f t="shared" ref="D13:N13" si="3">SUM(D8:D12)</f>
        <v>0</v>
      </c>
      <c r="E13" s="18">
        <f t="shared" si="3"/>
        <v>0</v>
      </c>
      <c r="F13" s="18">
        <f t="shared" si="3"/>
        <v>0</v>
      </c>
      <c r="G13" s="18">
        <f t="shared" si="3"/>
        <v>0</v>
      </c>
      <c r="H13" s="18">
        <f t="shared" si="3"/>
        <v>0</v>
      </c>
      <c r="I13" s="18">
        <f t="shared" si="3"/>
        <v>0</v>
      </c>
      <c r="J13" s="18">
        <f t="shared" si="3"/>
        <v>0</v>
      </c>
      <c r="K13" s="18">
        <f t="shared" si="3"/>
        <v>0</v>
      </c>
      <c r="L13" s="18">
        <f t="shared" si="3"/>
        <v>0</v>
      </c>
      <c r="M13" s="18">
        <f t="shared" si="3"/>
        <v>0</v>
      </c>
      <c r="N13" s="18">
        <f t="shared" si="3"/>
        <v>0</v>
      </c>
      <c r="O13" s="18">
        <v>2.0</v>
      </c>
      <c r="P13" s="18"/>
      <c r="Q13" s="18">
        <f t="shared" ref="Q13:R13" si="4">SUM(Q8:Q12)</f>
        <v>0</v>
      </c>
      <c r="R13" s="18">
        <f t="shared" si="4"/>
        <v>0</v>
      </c>
      <c r="S13" s="9"/>
    </row>
    <row r="14" ht="14.25" customHeight="1">
      <c r="B14" s="16"/>
      <c r="C14" s="19" t="s">
        <v>15</v>
      </c>
      <c r="D14" s="20">
        <f t="shared" ref="D14:O14" si="5">D13*D5</f>
        <v>0</v>
      </c>
      <c r="E14" s="20">
        <f t="shared" si="5"/>
        <v>0</v>
      </c>
      <c r="F14" s="20">
        <f t="shared" si="5"/>
        <v>0</v>
      </c>
      <c r="G14" s="20">
        <f t="shared" si="5"/>
        <v>0</v>
      </c>
      <c r="H14" s="20">
        <f t="shared" si="5"/>
        <v>0</v>
      </c>
      <c r="I14" s="20">
        <f t="shared" si="5"/>
        <v>0</v>
      </c>
      <c r="J14" s="20">
        <f t="shared" si="5"/>
        <v>0</v>
      </c>
      <c r="K14" s="20">
        <f t="shared" si="5"/>
        <v>0</v>
      </c>
      <c r="L14" s="20">
        <f t="shared" si="5"/>
        <v>0</v>
      </c>
      <c r="M14" s="20">
        <f t="shared" si="5"/>
        <v>0</v>
      </c>
      <c r="N14" s="20">
        <f t="shared" si="5"/>
        <v>0</v>
      </c>
      <c r="O14" s="20">
        <f t="shared" si="5"/>
        <v>4</v>
      </c>
      <c r="P14" s="20">
        <f>SUM(D14:O14)</f>
        <v>4</v>
      </c>
      <c r="Q14" s="20">
        <f t="shared" ref="Q14:R14" si="6">Q13*Q5</f>
        <v>0</v>
      </c>
      <c r="R14" s="20">
        <f t="shared" si="6"/>
        <v>0</v>
      </c>
      <c r="S14" s="9"/>
    </row>
    <row r="15" ht="14.25" customHeight="1">
      <c r="B15" s="6"/>
      <c r="C15" s="19" t="s">
        <v>16</v>
      </c>
      <c r="D15" s="20">
        <f t="shared" ref="D15:R15" si="7">D7-D14</f>
        <v>90000</v>
      </c>
      <c r="E15" s="20">
        <f t="shared" si="7"/>
        <v>180000</v>
      </c>
      <c r="F15" s="20">
        <f t="shared" si="7"/>
        <v>90000</v>
      </c>
      <c r="G15" s="20">
        <f t="shared" si="7"/>
        <v>180000</v>
      </c>
      <c r="H15" s="20">
        <f t="shared" si="7"/>
        <v>90000</v>
      </c>
      <c r="I15" s="20">
        <f t="shared" si="7"/>
        <v>180000</v>
      </c>
      <c r="J15" s="20">
        <f t="shared" si="7"/>
        <v>90000</v>
      </c>
      <c r="K15" s="20">
        <f t="shared" si="7"/>
        <v>180000</v>
      </c>
      <c r="L15" s="20">
        <f t="shared" si="7"/>
        <v>90000</v>
      </c>
      <c r="M15" s="20">
        <f t="shared" si="7"/>
        <v>180000</v>
      </c>
      <c r="N15" s="20">
        <f t="shared" si="7"/>
        <v>90000</v>
      </c>
      <c r="O15" s="20">
        <f t="shared" si="7"/>
        <v>179996</v>
      </c>
      <c r="P15" s="20">
        <f t="shared" si="7"/>
        <v>1619996</v>
      </c>
      <c r="Q15" s="20">
        <f t="shared" si="7"/>
        <v>0</v>
      </c>
      <c r="R15" s="20">
        <f t="shared" si="7"/>
        <v>0</v>
      </c>
      <c r="S15" s="9"/>
    </row>
    <row r="16" ht="14.25" customHeight="1">
      <c r="B16" s="2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22"/>
    </row>
    <row r="17" ht="12.75" customHeight="1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23"/>
    </row>
    <row r="18" ht="13.5" customHeight="1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23"/>
    </row>
    <row r="19" ht="12.75" customHeight="1">
      <c r="B19" s="2" t="s">
        <v>1</v>
      </c>
      <c r="C19" s="2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5"/>
    </row>
    <row r="20" ht="13.5" customHeight="1">
      <c r="B20" s="6"/>
      <c r="C20" s="7" t="s">
        <v>3</v>
      </c>
      <c r="D20" s="8">
        <v>1.0</v>
      </c>
      <c r="E20" s="8">
        <v>2.0</v>
      </c>
      <c r="F20" s="8">
        <v>3.0</v>
      </c>
      <c r="G20" s="8">
        <v>4.0</v>
      </c>
      <c r="H20" s="8">
        <v>5.0</v>
      </c>
      <c r="I20" s="8">
        <v>6.0</v>
      </c>
      <c r="J20" s="8">
        <v>7.0</v>
      </c>
      <c r="K20" s="8">
        <v>8.0</v>
      </c>
      <c r="L20" s="8">
        <v>9.0</v>
      </c>
      <c r="M20" s="8">
        <v>10.0</v>
      </c>
      <c r="N20" s="8">
        <v>11.0</v>
      </c>
      <c r="O20" s="8">
        <v>12.0</v>
      </c>
      <c r="P20" s="7" t="s">
        <v>4</v>
      </c>
      <c r="Q20" s="7" t="s">
        <v>5</v>
      </c>
      <c r="R20" s="7" t="s">
        <v>6</v>
      </c>
      <c r="S20" s="9"/>
    </row>
    <row r="21" ht="12.75" customHeight="1">
      <c r="B21" s="25"/>
      <c r="C21" s="11" t="s">
        <v>8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4">
        <f>SUM(D21:O21)</f>
        <v>0</v>
      </c>
      <c r="Q21" s="12"/>
      <c r="R21" s="12"/>
      <c r="S21" s="9"/>
    </row>
    <row r="22" ht="12.75" customHeight="1">
      <c r="B22" s="26"/>
      <c r="C22" s="11" t="s">
        <v>9</v>
      </c>
      <c r="D22" s="12">
        <v>0.0</v>
      </c>
      <c r="E22" s="12">
        <v>0.0</v>
      </c>
      <c r="F22" s="12">
        <v>0.0</v>
      </c>
      <c r="G22" s="12">
        <v>0.0</v>
      </c>
      <c r="H22" s="12">
        <v>0.0</v>
      </c>
      <c r="I22" s="12">
        <v>0.0</v>
      </c>
      <c r="J22" s="12">
        <v>0.0</v>
      </c>
      <c r="K22" s="12">
        <v>0.0</v>
      </c>
      <c r="L22" s="12">
        <v>0.0</v>
      </c>
      <c r="M22" s="12">
        <v>0.0</v>
      </c>
      <c r="N22" s="12">
        <v>0.0</v>
      </c>
      <c r="O22" s="12">
        <v>0.0</v>
      </c>
      <c r="P22" s="14"/>
      <c r="Q22" s="12"/>
      <c r="R22" s="12"/>
      <c r="S22" s="9"/>
    </row>
    <row r="23" ht="13.5" customHeight="1">
      <c r="B23" s="27"/>
      <c r="C23" s="17" t="s">
        <v>10</v>
      </c>
      <c r="D23" s="18">
        <f t="shared" ref="D23:O23" si="8">D22*D21</f>
        <v>0</v>
      </c>
      <c r="E23" s="18">
        <f t="shared" si="8"/>
        <v>0</v>
      </c>
      <c r="F23" s="18">
        <f t="shared" si="8"/>
        <v>0</v>
      </c>
      <c r="G23" s="18">
        <f t="shared" si="8"/>
        <v>0</v>
      </c>
      <c r="H23" s="18">
        <f t="shared" si="8"/>
        <v>0</v>
      </c>
      <c r="I23" s="18">
        <f t="shared" si="8"/>
        <v>0</v>
      </c>
      <c r="J23" s="18">
        <f t="shared" si="8"/>
        <v>0</v>
      </c>
      <c r="K23" s="18">
        <f t="shared" si="8"/>
        <v>0</v>
      </c>
      <c r="L23" s="18">
        <f t="shared" si="8"/>
        <v>0</v>
      </c>
      <c r="M23" s="18">
        <f t="shared" si="8"/>
        <v>0</v>
      </c>
      <c r="N23" s="18">
        <f t="shared" si="8"/>
        <v>0</v>
      </c>
      <c r="O23" s="18">
        <f t="shared" si="8"/>
        <v>0</v>
      </c>
      <c r="P23" s="18">
        <f>SUM(D23:O23)</f>
        <v>0</v>
      </c>
      <c r="Q23" s="18">
        <f t="shared" ref="Q23:R23" si="9">Q22*Q21</f>
        <v>0</v>
      </c>
      <c r="R23" s="18">
        <f t="shared" si="9"/>
        <v>0</v>
      </c>
      <c r="S23" s="9"/>
    </row>
    <row r="24" ht="13.5" customHeight="1">
      <c r="B24" s="10" t="s">
        <v>11</v>
      </c>
      <c r="C24" s="11" t="s">
        <v>17</v>
      </c>
      <c r="D24" s="12">
        <v>1.0</v>
      </c>
      <c r="E24" s="12">
        <v>1.0</v>
      </c>
      <c r="F24" s="12">
        <v>1.0</v>
      </c>
      <c r="G24" s="12">
        <v>1.0</v>
      </c>
      <c r="H24" s="12">
        <v>1.0</v>
      </c>
      <c r="I24" s="12">
        <v>1.0</v>
      </c>
      <c r="J24" s="12">
        <v>1.0</v>
      </c>
      <c r="K24" s="12">
        <v>1.0</v>
      </c>
      <c r="L24" s="12">
        <v>1.0</v>
      </c>
      <c r="M24" s="12">
        <v>1.0</v>
      </c>
      <c r="N24" s="12">
        <v>1.0</v>
      </c>
      <c r="O24" s="12">
        <v>1.0</v>
      </c>
      <c r="P24" s="14"/>
      <c r="Q24" s="12"/>
      <c r="R24" s="12"/>
      <c r="S24" s="9"/>
    </row>
    <row r="25" ht="12.75" customHeight="1">
      <c r="B25" s="26"/>
      <c r="C25" s="11" t="s">
        <v>18</v>
      </c>
      <c r="D25" s="12">
        <v>1.0</v>
      </c>
      <c r="E25" s="12">
        <v>1.0</v>
      </c>
      <c r="F25" s="12">
        <v>1.0</v>
      </c>
      <c r="G25" s="12">
        <v>1.0</v>
      </c>
      <c r="H25" s="12">
        <v>1.0</v>
      </c>
      <c r="I25" s="12">
        <v>1.0</v>
      </c>
      <c r="J25" s="12">
        <v>1.0</v>
      </c>
      <c r="K25" s="12">
        <v>1.0</v>
      </c>
      <c r="L25" s="12">
        <v>1.0</v>
      </c>
      <c r="M25" s="12">
        <v>1.0</v>
      </c>
      <c r="N25" s="12">
        <v>1.0</v>
      </c>
      <c r="O25" s="12">
        <v>1.0</v>
      </c>
      <c r="P25" s="14"/>
      <c r="Q25" s="12"/>
      <c r="R25" s="12"/>
      <c r="S25" s="9"/>
    </row>
    <row r="26" ht="12.75" customHeight="1">
      <c r="B26" s="26"/>
      <c r="C26" s="12"/>
      <c r="D26" s="12">
        <v>0.0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4"/>
      <c r="Q26" s="12"/>
      <c r="R26" s="12"/>
      <c r="S26" s="9"/>
    </row>
    <row r="27" ht="12.75" customHeight="1">
      <c r="B27" s="26"/>
      <c r="C27" s="12"/>
      <c r="D27" s="12">
        <v>0.0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4"/>
      <c r="Q27" s="12"/>
      <c r="R27" s="12"/>
      <c r="S27" s="9"/>
    </row>
    <row r="28" ht="12.75" customHeight="1">
      <c r="B28" s="2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4"/>
      <c r="Q28" s="12"/>
      <c r="R28" s="12"/>
      <c r="S28" s="9"/>
    </row>
    <row r="29" ht="13.5" customHeight="1">
      <c r="B29" s="26"/>
      <c r="C29" s="17" t="s">
        <v>14</v>
      </c>
      <c r="D29" s="18">
        <f t="shared" ref="D29:O29" si="10">SUM(D24:D28)</f>
        <v>2</v>
      </c>
      <c r="E29" s="18">
        <f t="shared" si="10"/>
        <v>2</v>
      </c>
      <c r="F29" s="18">
        <f t="shared" si="10"/>
        <v>2</v>
      </c>
      <c r="G29" s="18">
        <f t="shared" si="10"/>
        <v>2</v>
      </c>
      <c r="H29" s="18">
        <f t="shared" si="10"/>
        <v>2</v>
      </c>
      <c r="I29" s="18">
        <f t="shared" si="10"/>
        <v>2</v>
      </c>
      <c r="J29" s="18">
        <f t="shared" si="10"/>
        <v>2</v>
      </c>
      <c r="K29" s="18">
        <f t="shared" si="10"/>
        <v>2</v>
      </c>
      <c r="L29" s="18">
        <f t="shared" si="10"/>
        <v>2</v>
      </c>
      <c r="M29" s="18">
        <f t="shared" si="10"/>
        <v>2</v>
      </c>
      <c r="N29" s="18">
        <f t="shared" si="10"/>
        <v>2</v>
      </c>
      <c r="O29" s="18">
        <f t="shared" si="10"/>
        <v>2</v>
      </c>
      <c r="P29" s="18"/>
      <c r="Q29" s="18">
        <f t="shared" ref="Q29:R29" si="11">SUM(Q24:Q28)</f>
        <v>0</v>
      </c>
      <c r="R29" s="18">
        <f t="shared" si="11"/>
        <v>0</v>
      </c>
      <c r="S29" s="9"/>
    </row>
    <row r="30" ht="14.25" customHeight="1">
      <c r="B30" s="27"/>
      <c r="C30" s="19" t="s">
        <v>15</v>
      </c>
      <c r="D30" s="20">
        <f t="shared" ref="D30:O30" si="12">D29*D21</f>
        <v>0</v>
      </c>
      <c r="E30" s="20">
        <f t="shared" si="12"/>
        <v>0</v>
      </c>
      <c r="F30" s="20">
        <f t="shared" si="12"/>
        <v>0</v>
      </c>
      <c r="G30" s="20">
        <f t="shared" si="12"/>
        <v>0</v>
      </c>
      <c r="H30" s="20">
        <f t="shared" si="12"/>
        <v>0</v>
      </c>
      <c r="I30" s="20">
        <f t="shared" si="12"/>
        <v>0</v>
      </c>
      <c r="J30" s="20">
        <f t="shared" si="12"/>
        <v>0</v>
      </c>
      <c r="K30" s="20">
        <f t="shared" si="12"/>
        <v>0</v>
      </c>
      <c r="L30" s="20">
        <f t="shared" si="12"/>
        <v>0</v>
      </c>
      <c r="M30" s="20">
        <f t="shared" si="12"/>
        <v>0</v>
      </c>
      <c r="N30" s="20">
        <f t="shared" si="12"/>
        <v>0</v>
      </c>
      <c r="O30" s="20">
        <f t="shared" si="12"/>
        <v>0</v>
      </c>
      <c r="P30" s="20">
        <f>SUM(D30:O30)</f>
        <v>0</v>
      </c>
      <c r="Q30" s="20">
        <f t="shared" ref="Q30:R30" si="13">Q29*Q21</f>
        <v>0</v>
      </c>
      <c r="R30" s="20">
        <f t="shared" si="13"/>
        <v>0</v>
      </c>
      <c r="S30" s="9"/>
    </row>
    <row r="31" ht="14.25" customHeight="1">
      <c r="B31" s="6"/>
      <c r="C31" s="19" t="s">
        <v>16</v>
      </c>
      <c r="D31" s="20">
        <f t="shared" ref="D31:R31" si="14">D23-D30</f>
        <v>0</v>
      </c>
      <c r="E31" s="20">
        <f t="shared" si="14"/>
        <v>0</v>
      </c>
      <c r="F31" s="20">
        <f t="shared" si="14"/>
        <v>0</v>
      </c>
      <c r="G31" s="20">
        <f t="shared" si="14"/>
        <v>0</v>
      </c>
      <c r="H31" s="20">
        <f t="shared" si="14"/>
        <v>0</v>
      </c>
      <c r="I31" s="20">
        <f t="shared" si="14"/>
        <v>0</v>
      </c>
      <c r="J31" s="20">
        <f t="shared" si="14"/>
        <v>0</v>
      </c>
      <c r="K31" s="20">
        <f t="shared" si="14"/>
        <v>0</v>
      </c>
      <c r="L31" s="20">
        <f t="shared" si="14"/>
        <v>0</v>
      </c>
      <c r="M31" s="20">
        <f t="shared" si="14"/>
        <v>0</v>
      </c>
      <c r="N31" s="20">
        <f t="shared" si="14"/>
        <v>0</v>
      </c>
      <c r="O31" s="20">
        <f t="shared" si="14"/>
        <v>0</v>
      </c>
      <c r="P31" s="20">
        <f t="shared" si="14"/>
        <v>0</v>
      </c>
      <c r="Q31" s="20">
        <f t="shared" si="14"/>
        <v>0</v>
      </c>
      <c r="R31" s="20">
        <f t="shared" si="14"/>
        <v>0</v>
      </c>
      <c r="S31" s="9"/>
    </row>
    <row r="32" ht="14.25" customHeight="1">
      <c r="B32" s="2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22"/>
    </row>
    <row r="33" ht="12.75" customHeight="1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23"/>
    </row>
    <row r="34" ht="13.5" customHeight="1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23"/>
    </row>
    <row r="35" ht="12.75" customHeight="1">
      <c r="B35" s="2" t="s">
        <v>1</v>
      </c>
      <c r="C35" s="3" t="s">
        <v>19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5"/>
    </row>
    <row r="36" ht="13.5" customHeight="1">
      <c r="B36" s="6"/>
      <c r="C36" s="7" t="s">
        <v>3</v>
      </c>
      <c r="D36" s="8">
        <v>1.0</v>
      </c>
      <c r="E36" s="8">
        <v>2.0</v>
      </c>
      <c r="F36" s="8">
        <v>3.0</v>
      </c>
      <c r="G36" s="8">
        <v>4.0</v>
      </c>
      <c r="H36" s="8">
        <v>5.0</v>
      </c>
      <c r="I36" s="8">
        <v>6.0</v>
      </c>
      <c r="J36" s="8">
        <v>7.0</v>
      </c>
      <c r="K36" s="8">
        <v>8.0</v>
      </c>
      <c r="L36" s="8">
        <v>9.0</v>
      </c>
      <c r="M36" s="8">
        <v>10.0</v>
      </c>
      <c r="N36" s="8">
        <v>11.0</v>
      </c>
      <c r="O36" s="8">
        <v>12.0</v>
      </c>
      <c r="P36" s="7" t="s">
        <v>4</v>
      </c>
      <c r="Q36" s="7" t="s">
        <v>5</v>
      </c>
      <c r="R36" s="7" t="s">
        <v>6</v>
      </c>
      <c r="S36" s="9"/>
    </row>
    <row r="37" ht="12.75" customHeight="1">
      <c r="B37" s="10" t="s">
        <v>20</v>
      </c>
      <c r="C37" s="11" t="s">
        <v>8</v>
      </c>
      <c r="D37" s="12">
        <v>0.0</v>
      </c>
      <c r="E37" s="12">
        <v>0.0</v>
      </c>
      <c r="F37" s="12">
        <v>0.0</v>
      </c>
      <c r="G37" s="12">
        <v>0.0</v>
      </c>
      <c r="H37" s="12">
        <v>0.0</v>
      </c>
      <c r="I37" s="12">
        <v>0.0</v>
      </c>
      <c r="J37" s="12">
        <v>0.0</v>
      </c>
      <c r="K37" s="12">
        <v>0.0</v>
      </c>
      <c r="L37" s="12">
        <v>0.0</v>
      </c>
      <c r="M37" s="12">
        <v>0.0</v>
      </c>
      <c r="N37" s="12">
        <v>0.0</v>
      </c>
      <c r="O37" s="12">
        <v>0.0</v>
      </c>
      <c r="P37" s="14">
        <f>SUM(D37:O37)</f>
        <v>0</v>
      </c>
      <c r="Q37" s="12"/>
      <c r="R37" s="12"/>
      <c r="S37" s="9"/>
    </row>
    <row r="38" ht="12.75" customHeight="1">
      <c r="B38" s="26"/>
      <c r="C38" s="11" t="s">
        <v>9</v>
      </c>
      <c r="D38" s="12">
        <v>0.0</v>
      </c>
      <c r="E38" s="12">
        <v>0.0</v>
      </c>
      <c r="F38" s="12">
        <v>0.0</v>
      </c>
      <c r="G38" s="12">
        <v>0.0</v>
      </c>
      <c r="H38" s="12">
        <v>0.0</v>
      </c>
      <c r="I38" s="12">
        <v>0.0</v>
      </c>
      <c r="J38" s="12">
        <v>0.0</v>
      </c>
      <c r="K38" s="12">
        <v>0.0</v>
      </c>
      <c r="L38" s="12">
        <v>0.0</v>
      </c>
      <c r="M38" s="12">
        <v>0.0</v>
      </c>
      <c r="N38" s="12">
        <v>0.0</v>
      </c>
      <c r="O38" s="12">
        <v>0.0</v>
      </c>
      <c r="P38" s="14"/>
      <c r="Q38" s="12"/>
      <c r="R38" s="12"/>
      <c r="S38" s="9"/>
    </row>
    <row r="39" ht="13.5" customHeight="1">
      <c r="B39" s="27"/>
      <c r="C39" s="17" t="s">
        <v>10</v>
      </c>
      <c r="D39" s="18">
        <f t="shared" ref="D39:O39" si="15">D38*D37</f>
        <v>0</v>
      </c>
      <c r="E39" s="18">
        <f t="shared" si="15"/>
        <v>0</v>
      </c>
      <c r="F39" s="18">
        <f t="shared" si="15"/>
        <v>0</v>
      </c>
      <c r="G39" s="18">
        <f t="shared" si="15"/>
        <v>0</v>
      </c>
      <c r="H39" s="18">
        <f t="shared" si="15"/>
        <v>0</v>
      </c>
      <c r="I39" s="18">
        <f t="shared" si="15"/>
        <v>0</v>
      </c>
      <c r="J39" s="18">
        <f t="shared" si="15"/>
        <v>0</v>
      </c>
      <c r="K39" s="18">
        <f t="shared" si="15"/>
        <v>0</v>
      </c>
      <c r="L39" s="18">
        <f t="shared" si="15"/>
        <v>0</v>
      </c>
      <c r="M39" s="18">
        <f t="shared" si="15"/>
        <v>0</v>
      </c>
      <c r="N39" s="18">
        <f t="shared" si="15"/>
        <v>0</v>
      </c>
      <c r="O39" s="18">
        <f t="shared" si="15"/>
        <v>0</v>
      </c>
      <c r="P39" s="18">
        <f>SUM(D39:O39)</f>
        <v>0</v>
      </c>
      <c r="Q39" s="18">
        <f t="shared" ref="Q39:R39" si="16">Q38*Q37</f>
        <v>0</v>
      </c>
      <c r="R39" s="18">
        <f t="shared" si="16"/>
        <v>0</v>
      </c>
      <c r="S39" s="9"/>
    </row>
    <row r="40" ht="13.5" customHeight="1">
      <c r="B40" s="10" t="s">
        <v>11</v>
      </c>
      <c r="C40" s="11" t="s">
        <v>17</v>
      </c>
      <c r="D40" s="12">
        <v>1.0</v>
      </c>
      <c r="E40" s="12">
        <v>1.0</v>
      </c>
      <c r="F40" s="12">
        <v>1.0</v>
      </c>
      <c r="G40" s="12">
        <v>1.0</v>
      </c>
      <c r="H40" s="12">
        <v>1.0</v>
      </c>
      <c r="I40" s="12">
        <v>1.0</v>
      </c>
      <c r="J40" s="12">
        <v>1.0</v>
      </c>
      <c r="K40" s="12">
        <v>1.0</v>
      </c>
      <c r="L40" s="12">
        <v>1.0</v>
      </c>
      <c r="M40" s="12">
        <v>1.0</v>
      </c>
      <c r="N40" s="12">
        <v>1.0</v>
      </c>
      <c r="O40" s="12">
        <v>1.0</v>
      </c>
      <c r="P40" s="14"/>
      <c r="Q40" s="12"/>
      <c r="R40" s="12"/>
      <c r="S40" s="9"/>
    </row>
    <row r="41" ht="12.75" customHeight="1">
      <c r="B41" s="26"/>
      <c r="C41" s="11" t="s">
        <v>21</v>
      </c>
      <c r="D41" s="12">
        <v>1.0</v>
      </c>
      <c r="E41" s="12">
        <v>1.0</v>
      </c>
      <c r="F41" s="12">
        <v>1.0</v>
      </c>
      <c r="G41" s="12">
        <v>1.0</v>
      </c>
      <c r="H41" s="12">
        <v>1.0</v>
      </c>
      <c r="I41" s="12">
        <v>1.0</v>
      </c>
      <c r="J41" s="12">
        <v>1.0</v>
      </c>
      <c r="K41" s="12">
        <v>1.0</v>
      </c>
      <c r="L41" s="12">
        <v>1.0</v>
      </c>
      <c r="M41" s="12">
        <v>1.0</v>
      </c>
      <c r="N41" s="12">
        <v>1.0</v>
      </c>
      <c r="O41" s="12">
        <v>1.0</v>
      </c>
      <c r="P41" s="14"/>
      <c r="Q41" s="12"/>
      <c r="R41" s="12"/>
      <c r="S41" s="9"/>
    </row>
    <row r="42" ht="12.75" customHeight="1">
      <c r="B42" s="26"/>
      <c r="C42" s="11" t="s">
        <v>18</v>
      </c>
      <c r="D42" s="12">
        <v>1.0</v>
      </c>
      <c r="E42" s="12">
        <v>1.0</v>
      </c>
      <c r="F42" s="12">
        <v>1.0</v>
      </c>
      <c r="G42" s="12">
        <v>1.0</v>
      </c>
      <c r="H42" s="12">
        <v>1.0</v>
      </c>
      <c r="I42" s="12">
        <v>1.0</v>
      </c>
      <c r="J42" s="12">
        <v>1.0</v>
      </c>
      <c r="K42" s="12">
        <v>1.0</v>
      </c>
      <c r="L42" s="12">
        <v>1.0</v>
      </c>
      <c r="M42" s="12">
        <v>1.0</v>
      </c>
      <c r="N42" s="12">
        <v>1.0</v>
      </c>
      <c r="O42" s="12">
        <v>1.0</v>
      </c>
      <c r="P42" s="14"/>
      <c r="Q42" s="12"/>
      <c r="R42" s="12"/>
      <c r="S42" s="9"/>
    </row>
    <row r="43" ht="12.75" customHeight="1">
      <c r="B43" s="26"/>
      <c r="C43" s="11" t="s">
        <v>22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4"/>
      <c r="Q43" s="12"/>
      <c r="R43" s="12"/>
      <c r="S43" s="9"/>
    </row>
    <row r="44" ht="12.75" customHeight="1">
      <c r="B44" s="26"/>
      <c r="C44" s="11" t="s">
        <v>23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4"/>
      <c r="Q44" s="12"/>
      <c r="R44" s="12"/>
      <c r="S44" s="9"/>
    </row>
    <row r="45" ht="13.5" customHeight="1">
      <c r="B45" s="26"/>
      <c r="C45" s="17" t="s">
        <v>14</v>
      </c>
      <c r="D45" s="18">
        <f t="shared" ref="D45:O45" si="17">SUM(D40:D44)</f>
        <v>3</v>
      </c>
      <c r="E45" s="18">
        <f t="shared" si="17"/>
        <v>3</v>
      </c>
      <c r="F45" s="18">
        <f t="shared" si="17"/>
        <v>3</v>
      </c>
      <c r="G45" s="18">
        <f t="shared" si="17"/>
        <v>3</v>
      </c>
      <c r="H45" s="18">
        <f t="shared" si="17"/>
        <v>3</v>
      </c>
      <c r="I45" s="18">
        <f t="shared" si="17"/>
        <v>3</v>
      </c>
      <c r="J45" s="18">
        <f t="shared" si="17"/>
        <v>3</v>
      </c>
      <c r="K45" s="18">
        <f t="shared" si="17"/>
        <v>3</v>
      </c>
      <c r="L45" s="18">
        <f t="shared" si="17"/>
        <v>3</v>
      </c>
      <c r="M45" s="18">
        <f t="shared" si="17"/>
        <v>3</v>
      </c>
      <c r="N45" s="18">
        <f t="shared" si="17"/>
        <v>3</v>
      </c>
      <c r="O45" s="18">
        <f t="shared" si="17"/>
        <v>3</v>
      </c>
      <c r="P45" s="18"/>
      <c r="Q45" s="18">
        <f t="shared" ref="Q45:R45" si="18">SUM(Q40:Q44)</f>
        <v>0</v>
      </c>
      <c r="R45" s="18">
        <f t="shared" si="18"/>
        <v>0</v>
      </c>
      <c r="S45" s="9"/>
    </row>
    <row r="46" ht="14.25" customHeight="1">
      <c r="B46" s="27"/>
      <c r="C46" s="19" t="s">
        <v>15</v>
      </c>
      <c r="D46" s="20">
        <f t="shared" ref="D46:O46" si="19">D45*D37</f>
        <v>0</v>
      </c>
      <c r="E46" s="20">
        <f t="shared" si="19"/>
        <v>0</v>
      </c>
      <c r="F46" s="20">
        <f t="shared" si="19"/>
        <v>0</v>
      </c>
      <c r="G46" s="20">
        <f t="shared" si="19"/>
        <v>0</v>
      </c>
      <c r="H46" s="20">
        <f t="shared" si="19"/>
        <v>0</v>
      </c>
      <c r="I46" s="20">
        <f t="shared" si="19"/>
        <v>0</v>
      </c>
      <c r="J46" s="20">
        <f t="shared" si="19"/>
        <v>0</v>
      </c>
      <c r="K46" s="20">
        <f t="shared" si="19"/>
        <v>0</v>
      </c>
      <c r="L46" s="20">
        <f t="shared" si="19"/>
        <v>0</v>
      </c>
      <c r="M46" s="20">
        <f t="shared" si="19"/>
        <v>0</v>
      </c>
      <c r="N46" s="20">
        <f t="shared" si="19"/>
        <v>0</v>
      </c>
      <c r="O46" s="20">
        <f t="shared" si="19"/>
        <v>0</v>
      </c>
      <c r="P46" s="20">
        <f>SUM(D46:O46)</f>
        <v>0</v>
      </c>
      <c r="Q46" s="20">
        <f t="shared" ref="Q46:R46" si="20">Q45*Q37</f>
        <v>0</v>
      </c>
      <c r="R46" s="20">
        <f t="shared" si="20"/>
        <v>0</v>
      </c>
      <c r="S46" s="9"/>
    </row>
    <row r="47" ht="14.25" customHeight="1">
      <c r="B47" s="6"/>
      <c r="C47" s="19" t="s">
        <v>16</v>
      </c>
      <c r="D47" s="20">
        <f t="shared" ref="D47:R47" si="21">D39-D46</f>
        <v>0</v>
      </c>
      <c r="E47" s="20">
        <f t="shared" si="21"/>
        <v>0</v>
      </c>
      <c r="F47" s="20">
        <f t="shared" si="21"/>
        <v>0</v>
      </c>
      <c r="G47" s="20">
        <f t="shared" si="21"/>
        <v>0</v>
      </c>
      <c r="H47" s="20">
        <f t="shared" si="21"/>
        <v>0</v>
      </c>
      <c r="I47" s="20">
        <f t="shared" si="21"/>
        <v>0</v>
      </c>
      <c r="J47" s="20">
        <f t="shared" si="21"/>
        <v>0</v>
      </c>
      <c r="K47" s="20">
        <f t="shared" si="21"/>
        <v>0</v>
      </c>
      <c r="L47" s="20">
        <f t="shared" si="21"/>
        <v>0</v>
      </c>
      <c r="M47" s="20">
        <f t="shared" si="21"/>
        <v>0</v>
      </c>
      <c r="N47" s="20">
        <f t="shared" si="21"/>
        <v>0</v>
      </c>
      <c r="O47" s="20">
        <f t="shared" si="21"/>
        <v>0</v>
      </c>
      <c r="P47" s="20">
        <f t="shared" si="21"/>
        <v>0</v>
      </c>
      <c r="Q47" s="20">
        <f t="shared" si="21"/>
        <v>0</v>
      </c>
      <c r="R47" s="20">
        <f t="shared" si="21"/>
        <v>0</v>
      </c>
      <c r="S47" s="9"/>
    </row>
    <row r="48" ht="14.25" customHeight="1">
      <c r="B48" s="21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22"/>
    </row>
    <row r="49" ht="12.75" customHeight="1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23"/>
    </row>
    <row r="50" ht="13.5" customHeight="1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23"/>
    </row>
    <row r="51" ht="12.75" customHeight="1">
      <c r="B51" s="2" t="s">
        <v>1</v>
      </c>
      <c r="C51" s="3" t="s">
        <v>24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5"/>
    </row>
    <row r="52" ht="13.5" customHeight="1">
      <c r="B52" s="6"/>
      <c r="C52" s="7" t="s">
        <v>3</v>
      </c>
      <c r="D52" s="8">
        <v>1.0</v>
      </c>
      <c r="E52" s="8">
        <v>2.0</v>
      </c>
      <c r="F52" s="8">
        <v>3.0</v>
      </c>
      <c r="G52" s="8">
        <v>4.0</v>
      </c>
      <c r="H52" s="8">
        <v>5.0</v>
      </c>
      <c r="I52" s="8">
        <v>6.0</v>
      </c>
      <c r="J52" s="8">
        <v>7.0</v>
      </c>
      <c r="K52" s="8">
        <v>8.0</v>
      </c>
      <c r="L52" s="8">
        <v>9.0</v>
      </c>
      <c r="M52" s="8">
        <v>10.0</v>
      </c>
      <c r="N52" s="8">
        <v>11.0</v>
      </c>
      <c r="O52" s="8">
        <v>12.0</v>
      </c>
      <c r="P52" s="7" t="s">
        <v>4</v>
      </c>
      <c r="Q52" s="7" t="s">
        <v>5</v>
      </c>
      <c r="R52" s="7" t="s">
        <v>6</v>
      </c>
      <c r="S52" s="9"/>
    </row>
    <row r="53" ht="12.75" customHeight="1">
      <c r="B53" s="10" t="s">
        <v>25</v>
      </c>
      <c r="C53" s="11" t="s">
        <v>8</v>
      </c>
      <c r="D53" s="12">
        <v>0.0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4">
        <f>SUM(D53:O53)</f>
        <v>0</v>
      </c>
      <c r="Q53" s="12"/>
      <c r="R53" s="12"/>
      <c r="S53" s="9"/>
    </row>
    <row r="54" ht="12.75" customHeight="1">
      <c r="B54" s="26"/>
      <c r="C54" s="11" t="s">
        <v>9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4"/>
      <c r="Q54" s="12"/>
      <c r="R54" s="12"/>
      <c r="S54" s="9"/>
    </row>
    <row r="55" ht="13.5" customHeight="1">
      <c r="B55" s="27"/>
      <c r="C55" s="17" t="s">
        <v>10</v>
      </c>
      <c r="D55" s="18">
        <f t="shared" ref="D55:O55" si="22">D54*D53</f>
        <v>0</v>
      </c>
      <c r="E55" s="18">
        <f t="shared" si="22"/>
        <v>0</v>
      </c>
      <c r="F55" s="18">
        <f t="shared" si="22"/>
        <v>0</v>
      </c>
      <c r="G55" s="18">
        <f t="shared" si="22"/>
        <v>0</v>
      </c>
      <c r="H55" s="18">
        <f t="shared" si="22"/>
        <v>0</v>
      </c>
      <c r="I55" s="18">
        <f t="shared" si="22"/>
        <v>0</v>
      </c>
      <c r="J55" s="18">
        <f t="shared" si="22"/>
        <v>0</v>
      </c>
      <c r="K55" s="18">
        <f t="shared" si="22"/>
        <v>0</v>
      </c>
      <c r="L55" s="18">
        <f t="shared" si="22"/>
        <v>0</v>
      </c>
      <c r="M55" s="18">
        <f t="shared" si="22"/>
        <v>0</v>
      </c>
      <c r="N55" s="18">
        <f t="shared" si="22"/>
        <v>0</v>
      </c>
      <c r="O55" s="18">
        <f t="shared" si="22"/>
        <v>0</v>
      </c>
      <c r="P55" s="18">
        <f>SUM(D55:O55)</f>
        <v>0</v>
      </c>
      <c r="Q55" s="18">
        <f t="shared" ref="Q55:R55" si="23">Q54*Q53</f>
        <v>0</v>
      </c>
      <c r="R55" s="18">
        <f t="shared" si="23"/>
        <v>0</v>
      </c>
      <c r="S55" s="9"/>
    </row>
    <row r="56" ht="13.5" customHeight="1">
      <c r="B56" s="10" t="s">
        <v>11</v>
      </c>
      <c r="C56" s="11" t="s">
        <v>26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4"/>
      <c r="Q56" s="12"/>
      <c r="R56" s="12"/>
      <c r="S56" s="9"/>
    </row>
    <row r="57" ht="12.75" customHeight="1">
      <c r="B57" s="26"/>
      <c r="C57" s="11" t="s">
        <v>27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4"/>
      <c r="Q57" s="12"/>
      <c r="R57" s="12"/>
      <c r="S57" s="9"/>
    </row>
    <row r="58" ht="12.75" customHeight="1">
      <c r="B58" s="26"/>
      <c r="C58" s="11" t="s">
        <v>28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4"/>
      <c r="Q58" s="12"/>
      <c r="R58" s="12"/>
      <c r="S58" s="9"/>
    </row>
    <row r="59" ht="12.75" customHeight="1">
      <c r="B59" s="26"/>
      <c r="C59" s="11" t="s">
        <v>22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4"/>
      <c r="Q59" s="12"/>
      <c r="R59" s="12"/>
      <c r="S59" s="9"/>
    </row>
    <row r="60" ht="12.75" customHeight="1">
      <c r="B60" s="26"/>
      <c r="C60" s="11" t="s">
        <v>23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4"/>
      <c r="Q60" s="12"/>
      <c r="R60" s="12"/>
      <c r="S60" s="9"/>
    </row>
    <row r="61" ht="13.5" customHeight="1">
      <c r="B61" s="26"/>
      <c r="C61" s="17" t="s">
        <v>14</v>
      </c>
      <c r="D61" s="18">
        <f t="shared" ref="D61:O61" si="24">SUM(D56:D60)</f>
        <v>0</v>
      </c>
      <c r="E61" s="18">
        <f t="shared" si="24"/>
        <v>0</v>
      </c>
      <c r="F61" s="18">
        <f t="shared" si="24"/>
        <v>0</v>
      </c>
      <c r="G61" s="18">
        <f t="shared" si="24"/>
        <v>0</v>
      </c>
      <c r="H61" s="18">
        <f t="shared" si="24"/>
        <v>0</v>
      </c>
      <c r="I61" s="18">
        <f t="shared" si="24"/>
        <v>0</v>
      </c>
      <c r="J61" s="18">
        <f t="shared" si="24"/>
        <v>0</v>
      </c>
      <c r="K61" s="18">
        <f t="shared" si="24"/>
        <v>0</v>
      </c>
      <c r="L61" s="18">
        <f t="shared" si="24"/>
        <v>0</v>
      </c>
      <c r="M61" s="18">
        <f t="shared" si="24"/>
        <v>0</v>
      </c>
      <c r="N61" s="18">
        <f t="shared" si="24"/>
        <v>0</v>
      </c>
      <c r="O61" s="18">
        <f t="shared" si="24"/>
        <v>0</v>
      </c>
      <c r="P61" s="18"/>
      <c r="Q61" s="18">
        <f t="shared" ref="Q61:R61" si="25">SUM(Q56:Q60)</f>
        <v>0</v>
      </c>
      <c r="R61" s="18">
        <f t="shared" si="25"/>
        <v>0</v>
      </c>
      <c r="S61" s="9"/>
    </row>
    <row r="62" ht="14.25" customHeight="1">
      <c r="B62" s="27"/>
      <c r="C62" s="19" t="s">
        <v>15</v>
      </c>
      <c r="D62" s="20">
        <f t="shared" ref="D62:O62" si="26">D61*D53</f>
        <v>0</v>
      </c>
      <c r="E62" s="20">
        <f t="shared" si="26"/>
        <v>0</v>
      </c>
      <c r="F62" s="20">
        <f t="shared" si="26"/>
        <v>0</v>
      </c>
      <c r="G62" s="20">
        <f t="shared" si="26"/>
        <v>0</v>
      </c>
      <c r="H62" s="20">
        <f t="shared" si="26"/>
        <v>0</v>
      </c>
      <c r="I62" s="20">
        <f t="shared" si="26"/>
        <v>0</v>
      </c>
      <c r="J62" s="20">
        <f t="shared" si="26"/>
        <v>0</v>
      </c>
      <c r="K62" s="20">
        <f t="shared" si="26"/>
        <v>0</v>
      </c>
      <c r="L62" s="20">
        <f t="shared" si="26"/>
        <v>0</v>
      </c>
      <c r="M62" s="20">
        <f t="shared" si="26"/>
        <v>0</v>
      </c>
      <c r="N62" s="20">
        <f t="shared" si="26"/>
        <v>0</v>
      </c>
      <c r="O62" s="20">
        <f t="shared" si="26"/>
        <v>0</v>
      </c>
      <c r="P62" s="20">
        <f>SUM(D62:O62)</f>
        <v>0</v>
      </c>
      <c r="Q62" s="20">
        <f t="shared" ref="Q62:R62" si="27">Q61*Q53</f>
        <v>0</v>
      </c>
      <c r="R62" s="20">
        <f t="shared" si="27"/>
        <v>0</v>
      </c>
      <c r="S62" s="9"/>
    </row>
    <row r="63" ht="14.25" customHeight="1">
      <c r="B63" s="6"/>
      <c r="C63" s="19" t="s">
        <v>16</v>
      </c>
      <c r="D63" s="20">
        <f t="shared" ref="D63:R63" si="28">D55-D62</f>
        <v>0</v>
      </c>
      <c r="E63" s="20">
        <f t="shared" si="28"/>
        <v>0</v>
      </c>
      <c r="F63" s="20">
        <f t="shared" si="28"/>
        <v>0</v>
      </c>
      <c r="G63" s="20">
        <f t="shared" si="28"/>
        <v>0</v>
      </c>
      <c r="H63" s="20">
        <f t="shared" si="28"/>
        <v>0</v>
      </c>
      <c r="I63" s="20">
        <f t="shared" si="28"/>
        <v>0</v>
      </c>
      <c r="J63" s="20">
        <f t="shared" si="28"/>
        <v>0</v>
      </c>
      <c r="K63" s="20">
        <f t="shared" si="28"/>
        <v>0</v>
      </c>
      <c r="L63" s="20">
        <f t="shared" si="28"/>
        <v>0</v>
      </c>
      <c r="M63" s="20">
        <f t="shared" si="28"/>
        <v>0</v>
      </c>
      <c r="N63" s="20">
        <f t="shared" si="28"/>
        <v>0</v>
      </c>
      <c r="O63" s="20">
        <f t="shared" si="28"/>
        <v>0</v>
      </c>
      <c r="P63" s="20">
        <f t="shared" si="28"/>
        <v>0</v>
      </c>
      <c r="Q63" s="20">
        <f t="shared" si="28"/>
        <v>0</v>
      </c>
      <c r="R63" s="20">
        <f t="shared" si="28"/>
        <v>0</v>
      </c>
      <c r="S63" s="9"/>
    </row>
    <row r="64" ht="14.25" customHeight="1">
      <c r="B64" s="21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22"/>
    </row>
    <row r="65" ht="12.75" customHeight="1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23"/>
    </row>
    <row r="66" ht="13.5" customHeight="1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23"/>
    </row>
    <row r="67" ht="12.75" customHeight="1">
      <c r="B67" s="2" t="s">
        <v>1</v>
      </c>
      <c r="C67" s="3" t="s">
        <v>29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5"/>
    </row>
    <row r="68" ht="13.5" customHeight="1">
      <c r="B68" s="6"/>
      <c r="C68" s="7" t="s">
        <v>3</v>
      </c>
      <c r="D68" s="8">
        <v>1.0</v>
      </c>
      <c r="E68" s="8">
        <v>2.0</v>
      </c>
      <c r="F68" s="8">
        <v>3.0</v>
      </c>
      <c r="G68" s="8">
        <v>4.0</v>
      </c>
      <c r="H68" s="8">
        <v>5.0</v>
      </c>
      <c r="I68" s="8">
        <v>6.0</v>
      </c>
      <c r="J68" s="8">
        <v>7.0</v>
      </c>
      <c r="K68" s="8">
        <v>8.0</v>
      </c>
      <c r="L68" s="8">
        <v>9.0</v>
      </c>
      <c r="M68" s="8">
        <v>10.0</v>
      </c>
      <c r="N68" s="8">
        <v>11.0</v>
      </c>
      <c r="O68" s="8">
        <v>12.0</v>
      </c>
      <c r="P68" s="7" t="s">
        <v>4</v>
      </c>
      <c r="Q68" s="7" t="s">
        <v>5</v>
      </c>
      <c r="R68" s="7" t="s">
        <v>6</v>
      </c>
      <c r="S68" s="9"/>
    </row>
    <row r="69" ht="12.75" customHeight="1">
      <c r="B69" s="10" t="s">
        <v>25</v>
      </c>
      <c r="C69" s="11" t="s">
        <v>8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4">
        <f>SUM(D69:O69)</f>
        <v>0</v>
      </c>
      <c r="Q69" s="12"/>
      <c r="R69" s="12"/>
      <c r="S69" s="9"/>
    </row>
    <row r="70" ht="12.75" customHeight="1">
      <c r="B70" s="26"/>
      <c r="C70" s="11" t="s">
        <v>9</v>
      </c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4"/>
      <c r="Q70" s="12"/>
      <c r="R70" s="12"/>
      <c r="S70" s="9"/>
    </row>
    <row r="71" ht="13.5" customHeight="1">
      <c r="B71" s="27"/>
      <c r="C71" s="17" t="s">
        <v>10</v>
      </c>
      <c r="D71" s="18">
        <f t="shared" ref="D71:O71" si="29">D70*D69</f>
        <v>0</v>
      </c>
      <c r="E71" s="18">
        <f t="shared" si="29"/>
        <v>0</v>
      </c>
      <c r="F71" s="18">
        <f t="shared" si="29"/>
        <v>0</v>
      </c>
      <c r="G71" s="18">
        <f t="shared" si="29"/>
        <v>0</v>
      </c>
      <c r="H71" s="18">
        <f t="shared" si="29"/>
        <v>0</v>
      </c>
      <c r="I71" s="18">
        <f t="shared" si="29"/>
        <v>0</v>
      </c>
      <c r="J71" s="18">
        <f t="shared" si="29"/>
        <v>0</v>
      </c>
      <c r="K71" s="18">
        <f t="shared" si="29"/>
        <v>0</v>
      </c>
      <c r="L71" s="18">
        <f t="shared" si="29"/>
        <v>0</v>
      </c>
      <c r="M71" s="18">
        <f t="shared" si="29"/>
        <v>0</v>
      </c>
      <c r="N71" s="18">
        <f t="shared" si="29"/>
        <v>0</v>
      </c>
      <c r="O71" s="18">
        <f t="shared" si="29"/>
        <v>0</v>
      </c>
      <c r="P71" s="18">
        <f>SUM(D71:O71)</f>
        <v>0</v>
      </c>
      <c r="Q71" s="18">
        <f t="shared" ref="Q71:R71" si="30">Q70*Q69</f>
        <v>0</v>
      </c>
      <c r="R71" s="18">
        <f t="shared" si="30"/>
        <v>0</v>
      </c>
      <c r="S71" s="9"/>
    </row>
    <row r="72" ht="13.5" customHeight="1">
      <c r="B72" s="10" t="s">
        <v>11</v>
      </c>
      <c r="C72" s="11" t="s">
        <v>26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4"/>
      <c r="Q72" s="12"/>
      <c r="R72" s="12"/>
      <c r="S72" s="9"/>
    </row>
    <row r="73" ht="12.75" customHeight="1">
      <c r="B73" s="26"/>
      <c r="C73" s="11" t="s">
        <v>27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4"/>
      <c r="Q73" s="12"/>
      <c r="R73" s="12"/>
      <c r="S73" s="9"/>
    </row>
    <row r="74" ht="12.75" customHeight="1">
      <c r="B74" s="26"/>
      <c r="C74" s="11" t="s">
        <v>28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4"/>
      <c r="Q74" s="12"/>
      <c r="R74" s="12"/>
      <c r="S74" s="9"/>
    </row>
    <row r="75" ht="12.75" customHeight="1">
      <c r="B75" s="26"/>
      <c r="C75" s="11" t="s">
        <v>22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4"/>
      <c r="Q75" s="12"/>
      <c r="R75" s="12"/>
      <c r="S75" s="9"/>
    </row>
    <row r="76" ht="12.75" customHeight="1">
      <c r="B76" s="26"/>
      <c r="C76" s="11" t="s">
        <v>23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4"/>
      <c r="Q76" s="12"/>
      <c r="R76" s="12"/>
      <c r="S76" s="9"/>
    </row>
    <row r="77" ht="13.5" customHeight="1">
      <c r="B77" s="26"/>
      <c r="C77" s="17" t="s">
        <v>14</v>
      </c>
      <c r="D77" s="18">
        <f t="shared" ref="D77:O77" si="31">SUM(D72:D76)</f>
        <v>0</v>
      </c>
      <c r="E77" s="18">
        <f t="shared" si="31"/>
        <v>0</v>
      </c>
      <c r="F77" s="18">
        <f t="shared" si="31"/>
        <v>0</v>
      </c>
      <c r="G77" s="18">
        <f t="shared" si="31"/>
        <v>0</v>
      </c>
      <c r="H77" s="18">
        <f t="shared" si="31"/>
        <v>0</v>
      </c>
      <c r="I77" s="18">
        <f t="shared" si="31"/>
        <v>0</v>
      </c>
      <c r="J77" s="18">
        <f t="shared" si="31"/>
        <v>0</v>
      </c>
      <c r="K77" s="18">
        <f t="shared" si="31"/>
        <v>0</v>
      </c>
      <c r="L77" s="18">
        <f t="shared" si="31"/>
        <v>0</v>
      </c>
      <c r="M77" s="18">
        <f t="shared" si="31"/>
        <v>0</v>
      </c>
      <c r="N77" s="18">
        <f t="shared" si="31"/>
        <v>0</v>
      </c>
      <c r="O77" s="18">
        <f t="shared" si="31"/>
        <v>0</v>
      </c>
      <c r="P77" s="18"/>
      <c r="Q77" s="18">
        <f t="shared" ref="Q77:R77" si="32">SUM(Q72:Q76)</f>
        <v>0</v>
      </c>
      <c r="R77" s="18">
        <f t="shared" si="32"/>
        <v>0</v>
      </c>
      <c r="S77" s="9"/>
    </row>
    <row r="78" ht="14.25" customHeight="1">
      <c r="B78" s="27"/>
      <c r="C78" s="19" t="s">
        <v>15</v>
      </c>
      <c r="D78" s="20">
        <f t="shared" ref="D78:O78" si="33">D77*D69</f>
        <v>0</v>
      </c>
      <c r="E78" s="20">
        <f t="shared" si="33"/>
        <v>0</v>
      </c>
      <c r="F78" s="20">
        <f t="shared" si="33"/>
        <v>0</v>
      </c>
      <c r="G78" s="20">
        <f t="shared" si="33"/>
        <v>0</v>
      </c>
      <c r="H78" s="20">
        <f t="shared" si="33"/>
        <v>0</v>
      </c>
      <c r="I78" s="20">
        <f t="shared" si="33"/>
        <v>0</v>
      </c>
      <c r="J78" s="20">
        <f t="shared" si="33"/>
        <v>0</v>
      </c>
      <c r="K78" s="20">
        <f t="shared" si="33"/>
        <v>0</v>
      </c>
      <c r="L78" s="20">
        <f t="shared" si="33"/>
        <v>0</v>
      </c>
      <c r="M78" s="20">
        <f t="shared" si="33"/>
        <v>0</v>
      </c>
      <c r="N78" s="20">
        <f t="shared" si="33"/>
        <v>0</v>
      </c>
      <c r="O78" s="20">
        <f t="shared" si="33"/>
        <v>0</v>
      </c>
      <c r="P78" s="20">
        <f>SUM(D78:O78)</f>
        <v>0</v>
      </c>
      <c r="Q78" s="20">
        <f t="shared" ref="Q78:R78" si="34">Q77*Q69</f>
        <v>0</v>
      </c>
      <c r="R78" s="20">
        <f t="shared" si="34"/>
        <v>0</v>
      </c>
      <c r="S78" s="9"/>
    </row>
    <row r="79" ht="14.25" customHeight="1">
      <c r="B79" s="6"/>
      <c r="C79" s="19" t="s">
        <v>16</v>
      </c>
      <c r="D79" s="20">
        <f t="shared" ref="D79:R79" si="35">D71-D78</f>
        <v>0</v>
      </c>
      <c r="E79" s="20">
        <f t="shared" si="35"/>
        <v>0</v>
      </c>
      <c r="F79" s="20">
        <f t="shared" si="35"/>
        <v>0</v>
      </c>
      <c r="G79" s="20">
        <f t="shared" si="35"/>
        <v>0</v>
      </c>
      <c r="H79" s="20">
        <f t="shared" si="35"/>
        <v>0</v>
      </c>
      <c r="I79" s="20">
        <f t="shared" si="35"/>
        <v>0</v>
      </c>
      <c r="J79" s="20">
        <f t="shared" si="35"/>
        <v>0</v>
      </c>
      <c r="K79" s="20">
        <f t="shared" si="35"/>
        <v>0</v>
      </c>
      <c r="L79" s="20">
        <f t="shared" si="35"/>
        <v>0</v>
      </c>
      <c r="M79" s="20">
        <f t="shared" si="35"/>
        <v>0</v>
      </c>
      <c r="N79" s="20">
        <f t="shared" si="35"/>
        <v>0</v>
      </c>
      <c r="O79" s="20">
        <f t="shared" si="35"/>
        <v>0</v>
      </c>
      <c r="P79" s="20">
        <f t="shared" si="35"/>
        <v>0</v>
      </c>
      <c r="Q79" s="20">
        <f t="shared" si="35"/>
        <v>0</v>
      </c>
      <c r="R79" s="20">
        <f t="shared" si="35"/>
        <v>0</v>
      </c>
      <c r="S79" s="9"/>
    </row>
    <row r="80" ht="14.25" customHeight="1">
      <c r="B80" s="21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22"/>
    </row>
    <row r="81" ht="12.75" customHeight="1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23"/>
    </row>
    <row r="82" ht="13.5" customHeight="1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23"/>
    </row>
    <row r="83" ht="12.75" customHeight="1">
      <c r="B83" s="2" t="s">
        <v>1</v>
      </c>
      <c r="C83" s="3" t="s">
        <v>29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5"/>
    </row>
    <row r="84" ht="13.5" customHeight="1">
      <c r="B84" s="6"/>
      <c r="C84" s="7" t="s">
        <v>3</v>
      </c>
      <c r="D84" s="8">
        <v>1.0</v>
      </c>
      <c r="E84" s="8">
        <v>2.0</v>
      </c>
      <c r="F84" s="8">
        <v>3.0</v>
      </c>
      <c r="G84" s="8">
        <v>4.0</v>
      </c>
      <c r="H84" s="8">
        <v>5.0</v>
      </c>
      <c r="I84" s="8">
        <v>6.0</v>
      </c>
      <c r="J84" s="8">
        <v>7.0</v>
      </c>
      <c r="K84" s="8">
        <v>8.0</v>
      </c>
      <c r="L84" s="8">
        <v>9.0</v>
      </c>
      <c r="M84" s="8">
        <v>10.0</v>
      </c>
      <c r="N84" s="8">
        <v>11.0</v>
      </c>
      <c r="O84" s="8">
        <v>12.0</v>
      </c>
      <c r="P84" s="7" t="s">
        <v>4</v>
      </c>
      <c r="Q84" s="7" t="s">
        <v>5</v>
      </c>
      <c r="R84" s="7" t="s">
        <v>6</v>
      </c>
      <c r="S84" s="9"/>
    </row>
    <row r="85" ht="12.75" customHeight="1">
      <c r="B85" s="10" t="s">
        <v>25</v>
      </c>
      <c r="C85" s="11" t="s">
        <v>8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4">
        <f>SUM(D85:O85)</f>
        <v>0</v>
      </c>
      <c r="Q85" s="12"/>
      <c r="R85" s="12"/>
      <c r="S85" s="9"/>
    </row>
    <row r="86" ht="12.75" customHeight="1">
      <c r="B86" s="26"/>
      <c r="C86" s="11" t="s">
        <v>9</v>
      </c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4"/>
      <c r="Q86" s="12"/>
      <c r="R86" s="12"/>
      <c r="S86" s="9"/>
    </row>
    <row r="87" ht="13.5" customHeight="1">
      <c r="B87" s="27"/>
      <c r="C87" s="17" t="s">
        <v>10</v>
      </c>
      <c r="D87" s="18">
        <f t="shared" ref="D87:O87" si="36">D86*D85</f>
        <v>0</v>
      </c>
      <c r="E87" s="18">
        <f t="shared" si="36"/>
        <v>0</v>
      </c>
      <c r="F87" s="18">
        <f t="shared" si="36"/>
        <v>0</v>
      </c>
      <c r="G87" s="18">
        <f t="shared" si="36"/>
        <v>0</v>
      </c>
      <c r="H87" s="18">
        <f t="shared" si="36"/>
        <v>0</v>
      </c>
      <c r="I87" s="18">
        <f t="shared" si="36"/>
        <v>0</v>
      </c>
      <c r="J87" s="18">
        <f t="shared" si="36"/>
        <v>0</v>
      </c>
      <c r="K87" s="18">
        <f t="shared" si="36"/>
        <v>0</v>
      </c>
      <c r="L87" s="18">
        <f t="shared" si="36"/>
        <v>0</v>
      </c>
      <c r="M87" s="18">
        <f t="shared" si="36"/>
        <v>0</v>
      </c>
      <c r="N87" s="18">
        <f t="shared" si="36"/>
        <v>0</v>
      </c>
      <c r="O87" s="18">
        <f t="shared" si="36"/>
        <v>0</v>
      </c>
      <c r="P87" s="18">
        <f>SUM(D87:O87)</f>
        <v>0</v>
      </c>
      <c r="Q87" s="18">
        <f t="shared" ref="Q87:R87" si="37">Q86*Q85</f>
        <v>0</v>
      </c>
      <c r="R87" s="18">
        <f t="shared" si="37"/>
        <v>0</v>
      </c>
      <c r="S87" s="9"/>
    </row>
    <row r="88" ht="13.5" customHeight="1">
      <c r="B88" s="10" t="s">
        <v>11</v>
      </c>
      <c r="C88" s="11" t="s">
        <v>26</v>
      </c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4"/>
      <c r="Q88" s="12"/>
      <c r="R88" s="12"/>
      <c r="S88" s="9"/>
    </row>
    <row r="89" ht="12.75" customHeight="1">
      <c r="B89" s="26"/>
      <c r="C89" s="11" t="s">
        <v>27</v>
      </c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4"/>
      <c r="Q89" s="12"/>
      <c r="R89" s="12"/>
      <c r="S89" s="9"/>
    </row>
    <row r="90" ht="12.75" customHeight="1">
      <c r="B90" s="26"/>
      <c r="C90" s="11" t="s">
        <v>28</v>
      </c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4"/>
      <c r="Q90" s="12"/>
      <c r="R90" s="12"/>
      <c r="S90" s="9"/>
    </row>
    <row r="91" ht="12.75" customHeight="1">
      <c r="B91" s="26"/>
      <c r="C91" s="11" t="s">
        <v>22</v>
      </c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4"/>
      <c r="Q91" s="12"/>
      <c r="R91" s="12"/>
      <c r="S91" s="9"/>
    </row>
    <row r="92" ht="12.75" customHeight="1">
      <c r="B92" s="26"/>
      <c r="C92" s="11" t="s">
        <v>23</v>
      </c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4"/>
      <c r="Q92" s="12"/>
      <c r="R92" s="12"/>
      <c r="S92" s="9"/>
    </row>
    <row r="93" ht="13.5" customHeight="1">
      <c r="B93" s="26"/>
      <c r="C93" s="17" t="s">
        <v>14</v>
      </c>
      <c r="D93" s="18">
        <f t="shared" ref="D93:O93" si="38">SUM(D88:D92)</f>
        <v>0</v>
      </c>
      <c r="E93" s="18">
        <f t="shared" si="38"/>
        <v>0</v>
      </c>
      <c r="F93" s="18">
        <f t="shared" si="38"/>
        <v>0</v>
      </c>
      <c r="G93" s="18">
        <f t="shared" si="38"/>
        <v>0</v>
      </c>
      <c r="H93" s="18">
        <f t="shared" si="38"/>
        <v>0</v>
      </c>
      <c r="I93" s="18">
        <f t="shared" si="38"/>
        <v>0</v>
      </c>
      <c r="J93" s="18">
        <f t="shared" si="38"/>
        <v>0</v>
      </c>
      <c r="K93" s="18">
        <f t="shared" si="38"/>
        <v>0</v>
      </c>
      <c r="L93" s="18">
        <f t="shared" si="38"/>
        <v>0</v>
      </c>
      <c r="M93" s="18">
        <f t="shared" si="38"/>
        <v>0</v>
      </c>
      <c r="N93" s="18">
        <f t="shared" si="38"/>
        <v>0</v>
      </c>
      <c r="O93" s="18">
        <f t="shared" si="38"/>
        <v>0</v>
      </c>
      <c r="P93" s="18"/>
      <c r="Q93" s="18">
        <f t="shared" ref="Q93:R93" si="39">SUM(Q88:Q92)</f>
        <v>0</v>
      </c>
      <c r="R93" s="18">
        <f t="shared" si="39"/>
        <v>0</v>
      </c>
      <c r="S93" s="9"/>
    </row>
    <row r="94" ht="14.25" customHeight="1">
      <c r="B94" s="27"/>
      <c r="C94" s="19" t="s">
        <v>15</v>
      </c>
      <c r="D94" s="20">
        <f t="shared" ref="D94:O94" si="40">D93*D85</f>
        <v>0</v>
      </c>
      <c r="E94" s="20">
        <f t="shared" si="40"/>
        <v>0</v>
      </c>
      <c r="F94" s="20">
        <f t="shared" si="40"/>
        <v>0</v>
      </c>
      <c r="G94" s="20">
        <f t="shared" si="40"/>
        <v>0</v>
      </c>
      <c r="H94" s="20">
        <f t="shared" si="40"/>
        <v>0</v>
      </c>
      <c r="I94" s="20">
        <f t="shared" si="40"/>
        <v>0</v>
      </c>
      <c r="J94" s="20">
        <f t="shared" si="40"/>
        <v>0</v>
      </c>
      <c r="K94" s="20">
        <f t="shared" si="40"/>
        <v>0</v>
      </c>
      <c r="L94" s="20">
        <f t="shared" si="40"/>
        <v>0</v>
      </c>
      <c r="M94" s="20">
        <f t="shared" si="40"/>
        <v>0</v>
      </c>
      <c r="N94" s="20">
        <f t="shared" si="40"/>
        <v>0</v>
      </c>
      <c r="O94" s="20">
        <f t="shared" si="40"/>
        <v>0</v>
      </c>
      <c r="P94" s="20">
        <f>SUM(D94:O94)</f>
        <v>0</v>
      </c>
      <c r="Q94" s="20">
        <f t="shared" ref="Q94:R94" si="41">Q93*Q85</f>
        <v>0</v>
      </c>
      <c r="R94" s="20">
        <f t="shared" si="41"/>
        <v>0</v>
      </c>
      <c r="S94" s="9"/>
    </row>
    <row r="95" ht="14.25" customHeight="1">
      <c r="B95" s="6"/>
      <c r="C95" s="19" t="s">
        <v>16</v>
      </c>
      <c r="D95" s="20">
        <f t="shared" ref="D95:R95" si="42">D87-D94</f>
        <v>0</v>
      </c>
      <c r="E95" s="20">
        <f t="shared" si="42"/>
        <v>0</v>
      </c>
      <c r="F95" s="20">
        <f t="shared" si="42"/>
        <v>0</v>
      </c>
      <c r="G95" s="20">
        <f t="shared" si="42"/>
        <v>0</v>
      </c>
      <c r="H95" s="20">
        <f t="shared" si="42"/>
        <v>0</v>
      </c>
      <c r="I95" s="20">
        <f t="shared" si="42"/>
        <v>0</v>
      </c>
      <c r="J95" s="20">
        <f t="shared" si="42"/>
        <v>0</v>
      </c>
      <c r="K95" s="20">
        <f t="shared" si="42"/>
        <v>0</v>
      </c>
      <c r="L95" s="20">
        <f t="shared" si="42"/>
        <v>0</v>
      </c>
      <c r="M95" s="20">
        <f t="shared" si="42"/>
        <v>0</v>
      </c>
      <c r="N95" s="20">
        <f t="shared" si="42"/>
        <v>0</v>
      </c>
      <c r="O95" s="20">
        <f t="shared" si="42"/>
        <v>0</v>
      </c>
      <c r="P95" s="20">
        <f t="shared" si="42"/>
        <v>0</v>
      </c>
      <c r="Q95" s="20">
        <f t="shared" si="42"/>
        <v>0</v>
      </c>
      <c r="R95" s="20">
        <f t="shared" si="42"/>
        <v>0</v>
      </c>
      <c r="S95" s="9"/>
    </row>
    <row r="96" ht="14.25" customHeight="1">
      <c r="B96" s="21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22"/>
    </row>
    <row r="97" ht="12.75" customHeight="1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23"/>
    </row>
    <row r="98" ht="13.5" customHeight="1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23"/>
    </row>
    <row r="99" ht="12.75" customHeight="1">
      <c r="B99" s="2" t="s">
        <v>1</v>
      </c>
      <c r="C99" s="3" t="s">
        <v>29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5"/>
    </row>
    <row r="100" ht="13.5" customHeight="1">
      <c r="B100" s="6"/>
      <c r="C100" s="7" t="s">
        <v>3</v>
      </c>
      <c r="D100" s="8">
        <v>1.0</v>
      </c>
      <c r="E100" s="8">
        <v>2.0</v>
      </c>
      <c r="F100" s="8">
        <v>3.0</v>
      </c>
      <c r="G100" s="8">
        <v>4.0</v>
      </c>
      <c r="H100" s="8">
        <v>5.0</v>
      </c>
      <c r="I100" s="8">
        <v>6.0</v>
      </c>
      <c r="J100" s="8">
        <v>7.0</v>
      </c>
      <c r="K100" s="8">
        <v>8.0</v>
      </c>
      <c r="L100" s="8">
        <v>9.0</v>
      </c>
      <c r="M100" s="8">
        <v>10.0</v>
      </c>
      <c r="N100" s="8">
        <v>11.0</v>
      </c>
      <c r="O100" s="8">
        <v>12.0</v>
      </c>
      <c r="P100" s="7" t="s">
        <v>4</v>
      </c>
      <c r="Q100" s="7" t="s">
        <v>5</v>
      </c>
      <c r="R100" s="7" t="s">
        <v>6</v>
      </c>
      <c r="S100" s="9"/>
    </row>
    <row r="101" ht="12.75" customHeight="1">
      <c r="B101" s="10" t="s">
        <v>25</v>
      </c>
      <c r="C101" s="11" t="s">
        <v>8</v>
      </c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4">
        <f>SUM(D101:O101)</f>
        <v>0</v>
      </c>
      <c r="Q101" s="12"/>
      <c r="R101" s="12"/>
      <c r="S101" s="9"/>
    </row>
    <row r="102" ht="12.75" customHeight="1">
      <c r="B102" s="26"/>
      <c r="C102" s="11" t="s">
        <v>9</v>
      </c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4"/>
      <c r="Q102" s="12"/>
      <c r="R102" s="12"/>
      <c r="S102" s="9"/>
    </row>
    <row r="103" ht="13.5" customHeight="1">
      <c r="B103" s="27"/>
      <c r="C103" s="17" t="s">
        <v>10</v>
      </c>
      <c r="D103" s="18">
        <f t="shared" ref="D103:O103" si="43">D102*D101</f>
        <v>0</v>
      </c>
      <c r="E103" s="18">
        <f t="shared" si="43"/>
        <v>0</v>
      </c>
      <c r="F103" s="18">
        <f t="shared" si="43"/>
        <v>0</v>
      </c>
      <c r="G103" s="18">
        <f t="shared" si="43"/>
        <v>0</v>
      </c>
      <c r="H103" s="18">
        <f t="shared" si="43"/>
        <v>0</v>
      </c>
      <c r="I103" s="18">
        <f t="shared" si="43"/>
        <v>0</v>
      </c>
      <c r="J103" s="18">
        <f t="shared" si="43"/>
        <v>0</v>
      </c>
      <c r="K103" s="18">
        <f t="shared" si="43"/>
        <v>0</v>
      </c>
      <c r="L103" s="18">
        <f t="shared" si="43"/>
        <v>0</v>
      </c>
      <c r="M103" s="18">
        <f t="shared" si="43"/>
        <v>0</v>
      </c>
      <c r="N103" s="18">
        <f t="shared" si="43"/>
        <v>0</v>
      </c>
      <c r="O103" s="18">
        <f t="shared" si="43"/>
        <v>0</v>
      </c>
      <c r="P103" s="18">
        <f>SUM(D103:O103)</f>
        <v>0</v>
      </c>
      <c r="Q103" s="18">
        <f t="shared" ref="Q103:R103" si="44">Q102*Q101</f>
        <v>0</v>
      </c>
      <c r="R103" s="18">
        <f t="shared" si="44"/>
        <v>0</v>
      </c>
      <c r="S103" s="9"/>
    </row>
    <row r="104" ht="13.5" customHeight="1">
      <c r="B104" s="10" t="s">
        <v>11</v>
      </c>
      <c r="C104" s="11" t="s">
        <v>26</v>
      </c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4"/>
      <c r="Q104" s="12"/>
      <c r="R104" s="12"/>
      <c r="S104" s="9"/>
    </row>
    <row r="105" ht="12.75" customHeight="1">
      <c r="B105" s="26"/>
      <c r="C105" s="11" t="s">
        <v>27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4"/>
      <c r="Q105" s="12"/>
      <c r="R105" s="12"/>
      <c r="S105" s="9"/>
    </row>
    <row r="106" ht="12.75" customHeight="1">
      <c r="B106" s="26"/>
      <c r="C106" s="11" t="s">
        <v>28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4"/>
      <c r="Q106" s="12"/>
      <c r="R106" s="12"/>
      <c r="S106" s="9"/>
    </row>
    <row r="107" ht="12.75" customHeight="1">
      <c r="B107" s="26"/>
      <c r="C107" s="11" t="s">
        <v>22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4"/>
      <c r="Q107" s="12"/>
      <c r="R107" s="12"/>
      <c r="S107" s="9"/>
    </row>
    <row r="108" ht="12.75" customHeight="1">
      <c r="B108" s="26"/>
      <c r="C108" s="11" t="s">
        <v>23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4"/>
      <c r="Q108" s="12"/>
      <c r="R108" s="12"/>
      <c r="S108" s="9"/>
    </row>
    <row r="109" ht="13.5" customHeight="1">
      <c r="B109" s="26"/>
      <c r="C109" s="17" t="s">
        <v>14</v>
      </c>
      <c r="D109" s="18">
        <f t="shared" ref="D109:O109" si="45">SUM(D104:D108)</f>
        <v>0</v>
      </c>
      <c r="E109" s="18">
        <f t="shared" si="45"/>
        <v>0</v>
      </c>
      <c r="F109" s="18">
        <f t="shared" si="45"/>
        <v>0</v>
      </c>
      <c r="G109" s="18">
        <f t="shared" si="45"/>
        <v>0</v>
      </c>
      <c r="H109" s="18">
        <f t="shared" si="45"/>
        <v>0</v>
      </c>
      <c r="I109" s="18">
        <f t="shared" si="45"/>
        <v>0</v>
      </c>
      <c r="J109" s="18">
        <f t="shared" si="45"/>
        <v>0</v>
      </c>
      <c r="K109" s="18">
        <f t="shared" si="45"/>
        <v>0</v>
      </c>
      <c r="L109" s="18">
        <f t="shared" si="45"/>
        <v>0</v>
      </c>
      <c r="M109" s="18">
        <f t="shared" si="45"/>
        <v>0</v>
      </c>
      <c r="N109" s="18">
        <f t="shared" si="45"/>
        <v>0</v>
      </c>
      <c r="O109" s="18">
        <f t="shared" si="45"/>
        <v>0</v>
      </c>
      <c r="P109" s="18"/>
      <c r="Q109" s="18">
        <f t="shared" ref="Q109:R109" si="46">SUM(Q104:Q108)</f>
        <v>0</v>
      </c>
      <c r="R109" s="18">
        <f t="shared" si="46"/>
        <v>0</v>
      </c>
      <c r="S109" s="9"/>
    </row>
    <row r="110" ht="14.25" customHeight="1">
      <c r="B110" s="27"/>
      <c r="C110" s="19" t="s">
        <v>15</v>
      </c>
      <c r="D110" s="20">
        <f t="shared" ref="D110:O110" si="47">D109*D101</f>
        <v>0</v>
      </c>
      <c r="E110" s="20">
        <f t="shared" si="47"/>
        <v>0</v>
      </c>
      <c r="F110" s="20">
        <f t="shared" si="47"/>
        <v>0</v>
      </c>
      <c r="G110" s="20">
        <f t="shared" si="47"/>
        <v>0</v>
      </c>
      <c r="H110" s="20">
        <f t="shared" si="47"/>
        <v>0</v>
      </c>
      <c r="I110" s="20">
        <f t="shared" si="47"/>
        <v>0</v>
      </c>
      <c r="J110" s="20">
        <f t="shared" si="47"/>
        <v>0</v>
      </c>
      <c r="K110" s="20">
        <f t="shared" si="47"/>
        <v>0</v>
      </c>
      <c r="L110" s="20">
        <f t="shared" si="47"/>
        <v>0</v>
      </c>
      <c r="M110" s="20">
        <f t="shared" si="47"/>
        <v>0</v>
      </c>
      <c r="N110" s="20">
        <f t="shared" si="47"/>
        <v>0</v>
      </c>
      <c r="O110" s="20">
        <f t="shared" si="47"/>
        <v>0</v>
      </c>
      <c r="P110" s="20">
        <f>SUM(D110:O110)</f>
        <v>0</v>
      </c>
      <c r="Q110" s="20">
        <f t="shared" ref="Q110:R110" si="48">Q109*Q101</f>
        <v>0</v>
      </c>
      <c r="R110" s="20">
        <f t="shared" si="48"/>
        <v>0</v>
      </c>
      <c r="S110" s="9"/>
    </row>
    <row r="111" ht="14.25" customHeight="1">
      <c r="B111" s="6"/>
      <c r="C111" s="19" t="s">
        <v>16</v>
      </c>
      <c r="D111" s="20">
        <f t="shared" ref="D111:R111" si="49">D103-D110</f>
        <v>0</v>
      </c>
      <c r="E111" s="20">
        <f t="shared" si="49"/>
        <v>0</v>
      </c>
      <c r="F111" s="20">
        <f t="shared" si="49"/>
        <v>0</v>
      </c>
      <c r="G111" s="20">
        <f t="shared" si="49"/>
        <v>0</v>
      </c>
      <c r="H111" s="20">
        <f t="shared" si="49"/>
        <v>0</v>
      </c>
      <c r="I111" s="20">
        <f t="shared" si="49"/>
        <v>0</v>
      </c>
      <c r="J111" s="20">
        <f t="shared" si="49"/>
        <v>0</v>
      </c>
      <c r="K111" s="20">
        <f t="shared" si="49"/>
        <v>0</v>
      </c>
      <c r="L111" s="20">
        <f t="shared" si="49"/>
        <v>0</v>
      </c>
      <c r="M111" s="20">
        <f t="shared" si="49"/>
        <v>0</v>
      </c>
      <c r="N111" s="20">
        <f t="shared" si="49"/>
        <v>0</v>
      </c>
      <c r="O111" s="20">
        <f t="shared" si="49"/>
        <v>0</v>
      </c>
      <c r="P111" s="20">
        <f t="shared" si="49"/>
        <v>0</v>
      </c>
      <c r="Q111" s="20">
        <f t="shared" si="49"/>
        <v>0</v>
      </c>
      <c r="R111" s="20">
        <f t="shared" si="49"/>
        <v>0</v>
      </c>
      <c r="S111" s="9"/>
    </row>
    <row r="112" ht="14.25" customHeight="1">
      <c r="B112" s="21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22"/>
    </row>
    <row r="113" ht="12.75" customHeight="1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23"/>
    </row>
    <row r="114" ht="13.5" customHeight="1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23"/>
    </row>
    <row r="115" ht="12.75" customHeight="1">
      <c r="B115" s="12"/>
      <c r="C115" s="28" t="s">
        <v>30</v>
      </c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</row>
    <row r="116" ht="13.5" customHeight="1">
      <c r="B116" s="12"/>
      <c r="C116" s="7" t="s">
        <v>3</v>
      </c>
      <c r="D116" s="8">
        <v>1.0</v>
      </c>
      <c r="E116" s="8">
        <v>2.0</v>
      </c>
      <c r="F116" s="8">
        <v>3.0</v>
      </c>
      <c r="G116" s="8">
        <v>4.0</v>
      </c>
      <c r="H116" s="8">
        <v>5.0</v>
      </c>
      <c r="I116" s="8">
        <v>6.0</v>
      </c>
      <c r="J116" s="8">
        <v>7.0</v>
      </c>
      <c r="K116" s="8">
        <v>8.0</v>
      </c>
      <c r="L116" s="8">
        <v>9.0</v>
      </c>
      <c r="M116" s="8">
        <v>10.0</v>
      </c>
      <c r="N116" s="8">
        <v>11.0</v>
      </c>
      <c r="O116" s="8">
        <v>12.0</v>
      </c>
      <c r="P116" s="7" t="s">
        <v>4</v>
      </c>
      <c r="Q116" s="7" t="s">
        <v>5</v>
      </c>
      <c r="R116" s="7" t="s">
        <v>6</v>
      </c>
    </row>
    <row r="117" ht="12.75" customHeight="1">
      <c r="B117" s="12"/>
      <c r="C117" s="14" t="str">
        <f>C3</f>
        <v>הכנסה מ(מקור ההכנסה)</v>
      </c>
      <c r="D117" s="14">
        <f t="shared" ref="D117:R117" si="50">D7</f>
        <v>90000</v>
      </c>
      <c r="E117" s="14">
        <f t="shared" si="50"/>
        <v>180000</v>
      </c>
      <c r="F117" s="14">
        <f t="shared" si="50"/>
        <v>90000</v>
      </c>
      <c r="G117" s="14">
        <f t="shared" si="50"/>
        <v>180000</v>
      </c>
      <c r="H117" s="14">
        <f t="shared" si="50"/>
        <v>90000</v>
      </c>
      <c r="I117" s="14">
        <f t="shared" si="50"/>
        <v>180000</v>
      </c>
      <c r="J117" s="14">
        <f t="shared" si="50"/>
        <v>90000</v>
      </c>
      <c r="K117" s="14">
        <f t="shared" si="50"/>
        <v>180000</v>
      </c>
      <c r="L117" s="14">
        <f t="shared" si="50"/>
        <v>90000</v>
      </c>
      <c r="M117" s="14">
        <f t="shared" si="50"/>
        <v>180000</v>
      </c>
      <c r="N117" s="14">
        <f t="shared" si="50"/>
        <v>90000</v>
      </c>
      <c r="O117" s="14">
        <f t="shared" si="50"/>
        <v>180000</v>
      </c>
      <c r="P117" s="14">
        <f t="shared" si="50"/>
        <v>1620000</v>
      </c>
      <c r="Q117" s="14">
        <f t="shared" si="50"/>
        <v>0</v>
      </c>
      <c r="R117" s="14">
        <f t="shared" si="50"/>
        <v>0</v>
      </c>
    </row>
    <row r="118" ht="12.75" customHeight="1">
      <c r="B118" s="12"/>
      <c r="C118" s="14" t="str">
        <f>C19</f>
        <v/>
      </c>
      <c r="D118" s="14">
        <f t="shared" ref="D118:R118" si="51">D23</f>
        <v>0</v>
      </c>
      <c r="E118" s="14">
        <f t="shared" si="51"/>
        <v>0</v>
      </c>
      <c r="F118" s="14">
        <f t="shared" si="51"/>
        <v>0</v>
      </c>
      <c r="G118" s="14">
        <f t="shared" si="51"/>
        <v>0</v>
      </c>
      <c r="H118" s="14">
        <f t="shared" si="51"/>
        <v>0</v>
      </c>
      <c r="I118" s="14">
        <f t="shared" si="51"/>
        <v>0</v>
      </c>
      <c r="J118" s="14">
        <f t="shared" si="51"/>
        <v>0</v>
      </c>
      <c r="K118" s="14">
        <f t="shared" si="51"/>
        <v>0</v>
      </c>
      <c r="L118" s="14">
        <f t="shared" si="51"/>
        <v>0</v>
      </c>
      <c r="M118" s="14">
        <f t="shared" si="51"/>
        <v>0</v>
      </c>
      <c r="N118" s="14">
        <f t="shared" si="51"/>
        <v>0</v>
      </c>
      <c r="O118" s="14">
        <f t="shared" si="51"/>
        <v>0</v>
      </c>
      <c r="P118" s="14">
        <f t="shared" si="51"/>
        <v>0</v>
      </c>
      <c r="Q118" s="14">
        <f t="shared" si="51"/>
        <v>0</v>
      </c>
      <c r="R118" s="14">
        <f t="shared" si="51"/>
        <v>0</v>
      </c>
    </row>
    <row r="119" ht="12.75" customHeight="1">
      <c r="B119" s="12"/>
      <c r="C119" s="14" t="str">
        <f>C35</f>
        <v>הכנסה מתספורות פרימיום</v>
      </c>
      <c r="D119" s="14">
        <f t="shared" ref="D119:R119" si="52">D39</f>
        <v>0</v>
      </c>
      <c r="E119" s="14">
        <f t="shared" si="52"/>
        <v>0</v>
      </c>
      <c r="F119" s="14">
        <f t="shared" si="52"/>
        <v>0</v>
      </c>
      <c r="G119" s="14">
        <f t="shared" si="52"/>
        <v>0</v>
      </c>
      <c r="H119" s="14">
        <f t="shared" si="52"/>
        <v>0</v>
      </c>
      <c r="I119" s="14">
        <f t="shared" si="52"/>
        <v>0</v>
      </c>
      <c r="J119" s="14">
        <f t="shared" si="52"/>
        <v>0</v>
      </c>
      <c r="K119" s="14">
        <f t="shared" si="52"/>
        <v>0</v>
      </c>
      <c r="L119" s="14">
        <f t="shared" si="52"/>
        <v>0</v>
      </c>
      <c r="M119" s="14">
        <f t="shared" si="52"/>
        <v>0</v>
      </c>
      <c r="N119" s="14">
        <f t="shared" si="52"/>
        <v>0</v>
      </c>
      <c r="O119" s="14">
        <f t="shared" si="52"/>
        <v>0</v>
      </c>
      <c r="P119" s="14">
        <f t="shared" si="52"/>
        <v>0</v>
      </c>
      <c r="Q119" s="14">
        <f t="shared" si="52"/>
        <v>0</v>
      </c>
      <c r="R119" s="14">
        <f t="shared" si="52"/>
        <v>0</v>
      </c>
    </row>
    <row r="120" ht="12.75" customHeight="1">
      <c r="B120" s="12"/>
      <c r="C120" s="14" t="str">
        <f>C51</f>
        <v>הכנסה ממכירת מוצרים</v>
      </c>
      <c r="D120" s="14">
        <f t="shared" ref="D120:R120" si="53">D55</f>
        <v>0</v>
      </c>
      <c r="E120" s="14">
        <f t="shared" si="53"/>
        <v>0</v>
      </c>
      <c r="F120" s="14">
        <f t="shared" si="53"/>
        <v>0</v>
      </c>
      <c r="G120" s="14">
        <f t="shared" si="53"/>
        <v>0</v>
      </c>
      <c r="H120" s="14">
        <f t="shared" si="53"/>
        <v>0</v>
      </c>
      <c r="I120" s="14">
        <f t="shared" si="53"/>
        <v>0</v>
      </c>
      <c r="J120" s="14">
        <f t="shared" si="53"/>
        <v>0</v>
      </c>
      <c r="K120" s="14">
        <f t="shared" si="53"/>
        <v>0</v>
      </c>
      <c r="L120" s="14">
        <f t="shared" si="53"/>
        <v>0</v>
      </c>
      <c r="M120" s="14">
        <f t="shared" si="53"/>
        <v>0</v>
      </c>
      <c r="N120" s="14">
        <f t="shared" si="53"/>
        <v>0</v>
      </c>
      <c r="O120" s="14">
        <f t="shared" si="53"/>
        <v>0</v>
      </c>
      <c r="P120" s="14">
        <f t="shared" si="53"/>
        <v>0</v>
      </c>
      <c r="Q120" s="14">
        <f t="shared" si="53"/>
        <v>0</v>
      </c>
      <c r="R120" s="14">
        <f t="shared" si="53"/>
        <v>0</v>
      </c>
    </row>
    <row r="121" ht="12.75" customHeight="1">
      <c r="B121" s="12"/>
      <c r="C121" s="14" t="str">
        <f>C67</f>
        <v>(שם ההכנסה)</v>
      </c>
      <c r="D121" s="14">
        <f t="shared" ref="D121:R121" si="54">D71</f>
        <v>0</v>
      </c>
      <c r="E121" s="14">
        <f t="shared" si="54"/>
        <v>0</v>
      </c>
      <c r="F121" s="14">
        <f t="shared" si="54"/>
        <v>0</v>
      </c>
      <c r="G121" s="14">
        <f t="shared" si="54"/>
        <v>0</v>
      </c>
      <c r="H121" s="14">
        <f t="shared" si="54"/>
        <v>0</v>
      </c>
      <c r="I121" s="14">
        <f t="shared" si="54"/>
        <v>0</v>
      </c>
      <c r="J121" s="14">
        <f t="shared" si="54"/>
        <v>0</v>
      </c>
      <c r="K121" s="14">
        <f t="shared" si="54"/>
        <v>0</v>
      </c>
      <c r="L121" s="14">
        <f t="shared" si="54"/>
        <v>0</v>
      </c>
      <c r="M121" s="14">
        <f t="shared" si="54"/>
        <v>0</v>
      </c>
      <c r="N121" s="14">
        <f t="shared" si="54"/>
        <v>0</v>
      </c>
      <c r="O121" s="14">
        <f t="shared" si="54"/>
        <v>0</v>
      </c>
      <c r="P121" s="14">
        <f t="shared" si="54"/>
        <v>0</v>
      </c>
      <c r="Q121" s="14">
        <f t="shared" si="54"/>
        <v>0</v>
      </c>
      <c r="R121" s="14">
        <f t="shared" si="54"/>
        <v>0</v>
      </c>
    </row>
    <row r="122" ht="12.75" customHeight="1">
      <c r="B122" s="12"/>
      <c r="C122" s="14" t="str">
        <f>C83</f>
        <v>(שם ההכנסה)</v>
      </c>
      <c r="D122" s="14">
        <f t="shared" ref="D122:R122" si="55">D87</f>
        <v>0</v>
      </c>
      <c r="E122" s="14">
        <f t="shared" si="55"/>
        <v>0</v>
      </c>
      <c r="F122" s="14">
        <f t="shared" si="55"/>
        <v>0</v>
      </c>
      <c r="G122" s="14">
        <f t="shared" si="55"/>
        <v>0</v>
      </c>
      <c r="H122" s="14">
        <f t="shared" si="55"/>
        <v>0</v>
      </c>
      <c r="I122" s="14">
        <f t="shared" si="55"/>
        <v>0</v>
      </c>
      <c r="J122" s="14">
        <f t="shared" si="55"/>
        <v>0</v>
      </c>
      <c r="K122" s="14">
        <f t="shared" si="55"/>
        <v>0</v>
      </c>
      <c r="L122" s="14">
        <f t="shared" si="55"/>
        <v>0</v>
      </c>
      <c r="M122" s="14">
        <f t="shared" si="55"/>
        <v>0</v>
      </c>
      <c r="N122" s="14">
        <f t="shared" si="55"/>
        <v>0</v>
      </c>
      <c r="O122" s="14">
        <f t="shared" si="55"/>
        <v>0</v>
      </c>
      <c r="P122" s="14">
        <f t="shared" si="55"/>
        <v>0</v>
      </c>
      <c r="Q122" s="14">
        <f t="shared" si="55"/>
        <v>0</v>
      </c>
      <c r="R122" s="14">
        <f t="shared" si="55"/>
        <v>0</v>
      </c>
    </row>
    <row r="123" ht="12.75" customHeight="1">
      <c r="B123" s="12"/>
      <c r="C123" s="14" t="str">
        <f>C99</f>
        <v>(שם ההכנסה)</v>
      </c>
      <c r="D123" s="14">
        <f t="shared" ref="D123:R123" si="56">D103</f>
        <v>0</v>
      </c>
      <c r="E123" s="14">
        <f t="shared" si="56"/>
        <v>0</v>
      </c>
      <c r="F123" s="14">
        <f t="shared" si="56"/>
        <v>0</v>
      </c>
      <c r="G123" s="14">
        <f t="shared" si="56"/>
        <v>0</v>
      </c>
      <c r="H123" s="14">
        <f t="shared" si="56"/>
        <v>0</v>
      </c>
      <c r="I123" s="14">
        <f t="shared" si="56"/>
        <v>0</v>
      </c>
      <c r="J123" s="14">
        <f t="shared" si="56"/>
        <v>0</v>
      </c>
      <c r="K123" s="14">
        <f t="shared" si="56"/>
        <v>0</v>
      </c>
      <c r="L123" s="14">
        <f t="shared" si="56"/>
        <v>0</v>
      </c>
      <c r="M123" s="14">
        <f t="shared" si="56"/>
        <v>0</v>
      </c>
      <c r="N123" s="14">
        <f t="shared" si="56"/>
        <v>0</v>
      </c>
      <c r="O123" s="14">
        <f t="shared" si="56"/>
        <v>0</v>
      </c>
      <c r="P123" s="14">
        <f t="shared" si="56"/>
        <v>0</v>
      </c>
      <c r="Q123" s="14">
        <f t="shared" si="56"/>
        <v>0</v>
      </c>
      <c r="R123" s="14">
        <f t="shared" si="56"/>
        <v>0</v>
      </c>
    </row>
    <row r="124" ht="13.5" customHeight="1">
      <c r="B124" s="12"/>
      <c r="C124" s="17" t="s">
        <v>31</v>
      </c>
      <c r="D124" s="18">
        <f t="shared" ref="D124:O124" si="57">SUM(D117:D123)</f>
        <v>90000</v>
      </c>
      <c r="E124" s="18">
        <f t="shared" si="57"/>
        <v>180000</v>
      </c>
      <c r="F124" s="18">
        <f t="shared" si="57"/>
        <v>90000</v>
      </c>
      <c r="G124" s="18">
        <f t="shared" si="57"/>
        <v>180000</v>
      </c>
      <c r="H124" s="18">
        <f t="shared" si="57"/>
        <v>90000</v>
      </c>
      <c r="I124" s="18">
        <f t="shared" si="57"/>
        <v>180000</v>
      </c>
      <c r="J124" s="18">
        <f t="shared" si="57"/>
        <v>90000</v>
      </c>
      <c r="K124" s="18">
        <f t="shared" si="57"/>
        <v>180000</v>
      </c>
      <c r="L124" s="18">
        <f t="shared" si="57"/>
        <v>90000</v>
      </c>
      <c r="M124" s="18">
        <f t="shared" si="57"/>
        <v>180000</v>
      </c>
      <c r="N124" s="18">
        <f t="shared" si="57"/>
        <v>90000</v>
      </c>
      <c r="O124" s="18">
        <f t="shared" si="57"/>
        <v>180000</v>
      </c>
      <c r="P124" s="18">
        <f>SUM(D124:O124)</f>
        <v>1620000</v>
      </c>
      <c r="Q124" s="18">
        <f t="shared" ref="Q124:R124" si="58">SUM(Q117:Q123)</f>
        <v>0</v>
      </c>
      <c r="R124" s="18">
        <f t="shared" si="58"/>
        <v>0</v>
      </c>
    </row>
    <row r="125" ht="13.5" customHeight="1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</row>
    <row r="126" ht="12.75" customHeight="1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</row>
    <row r="127" ht="12.75" customHeight="1">
      <c r="B127" s="12"/>
      <c r="C127" s="28" t="s">
        <v>32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</row>
    <row r="128" ht="13.5" customHeight="1">
      <c r="B128" s="12"/>
      <c r="C128" s="7" t="s">
        <v>3</v>
      </c>
      <c r="D128" s="8">
        <v>1.0</v>
      </c>
      <c r="E128" s="8">
        <v>2.0</v>
      </c>
      <c r="F128" s="8">
        <v>3.0</v>
      </c>
      <c r="G128" s="8">
        <v>4.0</v>
      </c>
      <c r="H128" s="8">
        <v>5.0</v>
      </c>
      <c r="I128" s="8">
        <v>6.0</v>
      </c>
      <c r="J128" s="8">
        <v>7.0</v>
      </c>
      <c r="K128" s="8">
        <v>8.0</v>
      </c>
      <c r="L128" s="8">
        <v>9.0</v>
      </c>
      <c r="M128" s="8">
        <v>10.0</v>
      </c>
      <c r="N128" s="8">
        <v>11.0</v>
      </c>
      <c r="O128" s="8">
        <v>12.0</v>
      </c>
      <c r="P128" s="7" t="s">
        <v>4</v>
      </c>
      <c r="Q128" s="7" t="s">
        <v>5</v>
      </c>
      <c r="R128" s="7" t="s">
        <v>6</v>
      </c>
    </row>
    <row r="129" ht="12.75" customHeight="1">
      <c r="B129" s="12"/>
      <c r="C129" s="14" t="str">
        <f>C3</f>
        <v>הכנסה מ(מקור ההכנסה)</v>
      </c>
      <c r="D129" s="14">
        <f t="shared" ref="D129:R129" si="59">D14</f>
        <v>0</v>
      </c>
      <c r="E129" s="14">
        <f t="shared" si="59"/>
        <v>0</v>
      </c>
      <c r="F129" s="14">
        <f t="shared" si="59"/>
        <v>0</v>
      </c>
      <c r="G129" s="14">
        <f t="shared" si="59"/>
        <v>0</v>
      </c>
      <c r="H129" s="14">
        <f t="shared" si="59"/>
        <v>0</v>
      </c>
      <c r="I129" s="14">
        <f t="shared" si="59"/>
        <v>0</v>
      </c>
      <c r="J129" s="14">
        <f t="shared" si="59"/>
        <v>0</v>
      </c>
      <c r="K129" s="14">
        <f t="shared" si="59"/>
        <v>0</v>
      </c>
      <c r="L129" s="14">
        <f t="shared" si="59"/>
        <v>0</v>
      </c>
      <c r="M129" s="14">
        <f t="shared" si="59"/>
        <v>0</v>
      </c>
      <c r="N129" s="14">
        <f t="shared" si="59"/>
        <v>0</v>
      </c>
      <c r="O129" s="14">
        <f t="shared" si="59"/>
        <v>4</v>
      </c>
      <c r="P129" s="14">
        <f t="shared" si="59"/>
        <v>4</v>
      </c>
      <c r="Q129" s="14">
        <f t="shared" si="59"/>
        <v>0</v>
      </c>
      <c r="R129" s="14">
        <f t="shared" si="59"/>
        <v>0</v>
      </c>
    </row>
    <row r="130" ht="12.75" customHeight="1">
      <c r="B130" s="12"/>
      <c r="C130" s="14" t="str">
        <f>C19</f>
        <v/>
      </c>
      <c r="D130" s="14">
        <f t="shared" ref="D130:R130" si="60">D30</f>
        <v>0</v>
      </c>
      <c r="E130" s="14">
        <f t="shared" si="60"/>
        <v>0</v>
      </c>
      <c r="F130" s="14">
        <f t="shared" si="60"/>
        <v>0</v>
      </c>
      <c r="G130" s="14">
        <f t="shared" si="60"/>
        <v>0</v>
      </c>
      <c r="H130" s="14">
        <f t="shared" si="60"/>
        <v>0</v>
      </c>
      <c r="I130" s="14">
        <f t="shared" si="60"/>
        <v>0</v>
      </c>
      <c r="J130" s="14">
        <f t="shared" si="60"/>
        <v>0</v>
      </c>
      <c r="K130" s="14">
        <f t="shared" si="60"/>
        <v>0</v>
      </c>
      <c r="L130" s="14">
        <f t="shared" si="60"/>
        <v>0</v>
      </c>
      <c r="M130" s="14">
        <f t="shared" si="60"/>
        <v>0</v>
      </c>
      <c r="N130" s="14">
        <f t="shared" si="60"/>
        <v>0</v>
      </c>
      <c r="O130" s="14">
        <f t="shared" si="60"/>
        <v>0</v>
      </c>
      <c r="P130" s="14">
        <f t="shared" si="60"/>
        <v>0</v>
      </c>
      <c r="Q130" s="14">
        <f t="shared" si="60"/>
        <v>0</v>
      </c>
      <c r="R130" s="14">
        <f t="shared" si="60"/>
        <v>0</v>
      </c>
    </row>
    <row r="131" ht="12.75" customHeight="1">
      <c r="B131" s="12"/>
      <c r="C131" s="14" t="str">
        <f>C35</f>
        <v>הכנסה מתספורות פרימיום</v>
      </c>
      <c r="D131" s="14">
        <f t="shared" ref="D131:R131" si="61">D46</f>
        <v>0</v>
      </c>
      <c r="E131" s="14">
        <f t="shared" si="61"/>
        <v>0</v>
      </c>
      <c r="F131" s="14">
        <f t="shared" si="61"/>
        <v>0</v>
      </c>
      <c r="G131" s="14">
        <f t="shared" si="61"/>
        <v>0</v>
      </c>
      <c r="H131" s="14">
        <f t="shared" si="61"/>
        <v>0</v>
      </c>
      <c r="I131" s="14">
        <f t="shared" si="61"/>
        <v>0</v>
      </c>
      <c r="J131" s="14">
        <f t="shared" si="61"/>
        <v>0</v>
      </c>
      <c r="K131" s="14">
        <f t="shared" si="61"/>
        <v>0</v>
      </c>
      <c r="L131" s="14">
        <f t="shared" si="61"/>
        <v>0</v>
      </c>
      <c r="M131" s="14">
        <f t="shared" si="61"/>
        <v>0</v>
      </c>
      <c r="N131" s="14">
        <f t="shared" si="61"/>
        <v>0</v>
      </c>
      <c r="O131" s="14">
        <f t="shared" si="61"/>
        <v>0</v>
      </c>
      <c r="P131" s="14">
        <f t="shared" si="61"/>
        <v>0</v>
      </c>
      <c r="Q131" s="14">
        <f t="shared" si="61"/>
        <v>0</v>
      </c>
      <c r="R131" s="14">
        <f t="shared" si="61"/>
        <v>0</v>
      </c>
    </row>
    <row r="132" ht="12.75" customHeight="1">
      <c r="B132" s="12"/>
      <c r="C132" s="14" t="str">
        <f>C51</f>
        <v>הכנסה ממכירת מוצרים</v>
      </c>
      <c r="D132" s="14">
        <f t="shared" ref="D132:R132" si="62">D62</f>
        <v>0</v>
      </c>
      <c r="E132" s="14">
        <f t="shared" si="62"/>
        <v>0</v>
      </c>
      <c r="F132" s="14">
        <f t="shared" si="62"/>
        <v>0</v>
      </c>
      <c r="G132" s="14">
        <f t="shared" si="62"/>
        <v>0</v>
      </c>
      <c r="H132" s="14">
        <f t="shared" si="62"/>
        <v>0</v>
      </c>
      <c r="I132" s="14">
        <f t="shared" si="62"/>
        <v>0</v>
      </c>
      <c r="J132" s="14">
        <f t="shared" si="62"/>
        <v>0</v>
      </c>
      <c r="K132" s="14">
        <f t="shared" si="62"/>
        <v>0</v>
      </c>
      <c r="L132" s="14">
        <f t="shared" si="62"/>
        <v>0</v>
      </c>
      <c r="M132" s="14">
        <f t="shared" si="62"/>
        <v>0</v>
      </c>
      <c r="N132" s="14">
        <f t="shared" si="62"/>
        <v>0</v>
      </c>
      <c r="O132" s="14">
        <f t="shared" si="62"/>
        <v>0</v>
      </c>
      <c r="P132" s="14">
        <f t="shared" si="62"/>
        <v>0</v>
      </c>
      <c r="Q132" s="14">
        <f t="shared" si="62"/>
        <v>0</v>
      </c>
      <c r="R132" s="14">
        <f t="shared" si="62"/>
        <v>0</v>
      </c>
    </row>
    <row r="133" ht="12.75" customHeight="1">
      <c r="B133" s="12"/>
      <c r="C133" s="14" t="str">
        <f>C67</f>
        <v>(שם ההכנסה)</v>
      </c>
      <c r="D133" s="14">
        <f t="shared" ref="D133:R133" si="63">D78</f>
        <v>0</v>
      </c>
      <c r="E133" s="14">
        <f t="shared" si="63"/>
        <v>0</v>
      </c>
      <c r="F133" s="14">
        <f t="shared" si="63"/>
        <v>0</v>
      </c>
      <c r="G133" s="14">
        <f t="shared" si="63"/>
        <v>0</v>
      </c>
      <c r="H133" s="14">
        <f t="shared" si="63"/>
        <v>0</v>
      </c>
      <c r="I133" s="14">
        <f t="shared" si="63"/>
        <v>0</v>
      </c>
      <c r="J133" s="14">
        <f t="shared" si="63"/>
        <v>0</v>
      </c>
      <c r="K133" s="14">
        <f t="shared" si="63"/>
        <v>0</v>
      </c>
      <c r="L133" s="14">
        <f t="shared" si="63"/>
        <v>0</v>
      </c>
      <c r="M133" s="14">
        <f t="shared" si="63"/>
        <v>0</v>
      </c>
      <c r="N133" s="14">
        <f t="shared" si="63"/>
        <v>0</v>
      </c>
      <c r="O133" s="14">
        <f t="shared" si="63"/>
        <v>0</v>
      </c>
      <c r="P133" s="14">
        <f t="shared" si="63"/>
        <v>0</v>
      </c>
      <c r="Q133" s="14">
        <f t="shared" si="63"/>
        <v>0</v>
      </c>
      <c r="R133" s="14">
        <f t="shared" si="63"/>
        <v>0</v>
      </c>
    </row>
    <row r="134" ht="12.75" customHeight="1">
      <c r="B134" s="12"/>
      <c r="C134" s="14" t="str">
        <f>C83</f>
        <v>(שם ההכנסה)</v>
      </c>
      <c r="D134" s="14">
        <f t="shared" ref="D134:R134" si="64">D94</f>
        <v>0</v>
      </c>
      <c r="E134" s="14">
        <f t="shared" si="64"/>
        <v>0</v>
      </c>
      <c r="F134" s="14">
        <f t="shared" si="64"/>
        <v>0</v>
      </c>
      <c r="G134" s="14">
        <f t="shared" si="64"/>
        <v>0</v>
      </c>
      <c r="H134" s="14">
        <f t="shared" si="64"/>
        <v>0</v>
      </c>
      <c r="I134" s="14">
        <f t="shared" si="64"/>
        <v>0</v>
      </c>
      <c r="J134" s="14">
        <f t="shared" si="64"/>
        <v>0</v>
      </c>
      <c r="K134" s="14">
        <f t="shared" si="64"/>
        <v>0</v>
      </c>
      <c r="L134" s="14">
        <f t="shared" si="64"/>
        <v>0</v>
      </c>
      <c r="M134" s="14">
        <f t="shared" si="64"/>
        <v>0</v>
      </c>
      <c r="N134" s="14">
        <f t="shared" si="64"/>
        <v>0</v>
      </c>
      <c r="O134" s="14">
        <f t="shared" si="64"/>
        <v>0</v>
      </c>
      <c r="P134" s="14">
        <f t="shared" si="64"/>
        <v>0</v>
      </c>
      <c r="Q134" s="14">
        <f t="shared" si="64"/>
        <v>0</v>
      </c>
      <c r="R134" s="14">
        <f t="shared" si="64"/>
        <v>0</v>
      </c>
    </row>
    <row r="135" ht="12.75" customHeight="1">
      <c r="B135" s="12"/>
      <c r="C135" s="14" t="str">
        <f>C99</f>
        <v>(שם ההכנסה)</v>
      </c>
      <c r="D135" s="14">
        <f t="shared" ref="D135:R135" si="65">D110</f>
        <v>0</v>
      </c>
      <c r="E135" s="14">
        <f t="shared" si="65"/>
        <v>0</v>
      </c>
      <c r="F135" s="14">
        <f t="shared" si="65"/>
        <v>0</v>
      </c>
      <c r="G135" s="14">
        <f t="shared" si="65"/>
        <v>0</v>
      </c>
      <c r="H135" s="14">
        <f t="shared" si="65"/>
        <v>0</v>
      </c>
      <c r="I135" s="14">
        <f t="shared" si="65"/>
        <v>0</v>
      </c>
      <c r="J135" s="14">
        <f t="shared" si="65"/>
        <v>0</v>
      </c>
      <c r="K135" s="14">
        <f t="shared" si="65"/>
        <v>0</v>
      </c>
      <c r="L135" s="14">
        <f t="shared" si="65"/>
        <v>0</v>
      </c>
      <c r="M135" s="14">
        <f t="shared" si="65"/>
        <v>0</v>
      </c>
      <c r="N135" s="14">
        <f t="shared" si="65"/>
        <v>0</v>
      </c>
      <c r="O135" s="14">
        <f t="shared" si="65"/>
        <v>0</v>
      </c>
      <c r="P135" s="14">
        <f t="shared" si="65"/>
        <v>0</v>
      </c>
      <c r="Q135" s="14">
        <f t="shared" si="65"/>
        <v>0</v>
      </c>
      <c r="R135" s="14">
        <f t="shared" si="65"/>
        <v>0</v>
      </c>
    </row>
    <row r="136" ht="13.5" customHeight="1">
      <c r="B136" s="12"/>
      <c r="C136" s="17" t="s">
        <v>31</v>
      </c>
      <c r="D136" s="18">
        <f t="shared" ref="D136:O136" si="66">SUM(D129:D135)</f>
        <v>0</v>
      </c>
      <c r="E136" s="18">
        <f t="shared" si="66"/>
        <v>0</v>
      </c>
      <c r="F136" s="18">
        <f t="shared" si="66"/>
        <v>0</v>
      </c>
      <c r="G136" s="18">
        <f t="shared" si="66"/>
        <v>0</v>
      </c>
      <c r="H136" s="18">
        <f t="shared" si="66"/>
        <v>0</v>
      </c>
      <c r="I136" s="18">
        <f t="shared" si="66"/>
        <v>0</v>
      </c>
      <c r="J136" s="18">
        <f t="shared" si="66"/>
        <v>0</v>
      </c>
      <c r="K136" s="18">
        <f t="shared" si="66"/>
        <v>0</v>
      </c>
      <c r="L136" s="18">
        <f t="shared" si="66"/>
        <v>0</v>
      </c>
      <c r="M136" s="18">
        <f t="shared" si="66"/>
        <v>0</v>
      </c>
      <c r="N136" s="18">
        <f t="shared" si="66"/>
        <v>0</v>
      </c>
      <c r="O136" s="18">
        <f t="shared" si="66"/>
        <v>4</v>
      </c>
      <c r="P136" s="18">
        <f>SUM(D136:O136)</f>
        <v>4</v>
      </c>
      <c r="Q136" s="18">
        <f t="shared" ref="Q136:R136" si="67">SUM(Q129:Q135)</f>
        <v>0</v>
      </c>
      <c r="R136" s="18">
        <f t="shared" si="67"/>
        <v>0</v>
      </c>
    </row>
    <row r="137" ht="13.5" customHeight="1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</row>
    <row r="138" ht="12.75" customHeight="1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</row>
    <row r="139" ht="12.75" customHeight="1">
      <c r="B139" s="12"/>
      <c r="C139" s="28" t="s">
        <v>16</v>
      </c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</row>
    <row r="140" ht="13.5" customHeight="1">
      <c r="B140" s="12"/>
      <c r="C140" s="7" t="s">
        <v>3</v>
      </c>
      <c r="D140" s="8">
        <v>1.0</v>
      </c>
      <c r="E140" s="8">
        <v>2.0</v>
      </c>
      <c r="F140" s="8">
        <v>3.0</v>
      </c>
      <c r="G140" s="8">
        <v>4.0</v>
      </c>
      <c r="H140" s="8">
        <v>5.0</v>
      </c>
      <c r="I140" s="8">
        <v>6.0</v>
      </c>
      <c r="J140" s="8">
        <v>7.0</v>
      </c>
      <c r="K140" s="8">
        <v>8.0</v>
      </c>
      <c r="L140" s="8">
        <v>9.0</v>
      </c>
      <c r="M140" s="8">
        <v>10.0</v>
      </c>
      <c r="N140" s="8">
        <v>11.0</v>
      </c>
      <c r="O140" s="8">
        <v>12.0</v>
      </c>
      <c r="P140" s="7" t="s">
        <v>4</v>
      </c>
      <c r="Q140" s="7" t="s">
        <v>5</v>
      </c>
      <c r="R140" s="7" t="s">
        <v>6</v>
      </c>
    </row>
    <row r="141" ht="12.75" customHeight="1">
      <c r="B141" s="12"/>
      <c r="C141" s="14" t="str">
        <f>C3</f>
        <v>הכנסה מ(מקור ההכנסה)</v>
      </c>
      <c r="D141" s="14">
        <f t="shared" ref="D141:R141" si="68">D117-D129</f>
        <v>90000</v>
      </c>
      <c r="E141" s="14">
        <f t="shared" si="68"/>
        <v>180000</v>
      </c>
      <c r="F141" s="14">
        <f t="shared" si="68"/>
        <v>90000</v>
      </c>
      <c r="G141" s="14">
        <f t="shared" si="68"/>
        <v>180000</v>
      </c>
      <c r="H141" s="14">
        <f t="shared" si="68"/>
        <v>90000</v>
      </c>
      <c r="I141" s="14">
        <f t="shared" si="68"/>
        <v>180000</v>
      </c>
      <c r="J141" s="14">
        <f t="shared" si="68"/>
        <v>90000</v>
      </c>
      <c r="K141" s="14">
        <f t="shared" si="68"/>
        <v>180000</v>
      </c>
      <c r="L141" s="14">
        <f t="shared" si="68"/>
        <v>90000</v>
      </c>
      <c r="M141" s="14">
        <f t="shared" si="68"/>
        <v>180000</v>
      </c>
      <c r="N141" s="14">
        <f t="shared" si="68"/>
        <v>90000</v>
      </c>
      <c r="O141" s="14">
        <f t="shared" si="68"/>
        <v>179996</v>
      </c>
      <c r="P141" s="14">
        <f t="shared" si="68"/>
        <v>1619996</v>
      </c>
      <c r="Q141" s="14">
        <f t="shared" si="68"/>
        <v>0</v>
      </c>
      <c r="R141" s="14">
        <f t="shared" si="68"/>
        <v>0</v>
      </c>
    </row>
    <row r="142" ht="12.75" customHeight="1">
      <c r="B142" s="12"/>
      <c r="C142" s="14" t="str">
        <f t="shared" ref="C142:C147" si="70">C130</f>
        <v/>
      </c>
      <c r="D142" s="14">
        <f t="shared" ref="D142:R142" si="69">D118-D130</f>
        <v>0</v>
      </c>
      <c r="E142" s="14">
        <f t="shared" si="69"/>
        <v>0</v>
      </c>
      <c r="F142" s="14">
        <f t="shared" si="69"/>
        <v>0</v>
      </c>
      <c r="G142" s="14">
        <f t="shared" si="69"/>
        <v>0</v>
      </c>
      <c r="H142" s="14">
        <f t="shared" si="69"/>
        <v>0</v>
      </c>
      <c r="I142" s="14">
        <f t="shared" si="69"/>
        <v>0</v>
      </c>
      <c r="J142" s="14">
        <f t="shared" si="69"/>
        <v>0</v>
      </c>
      <c r="K142" s="14">
        <f t="shared" si="69"/>
        <v>0</v>
      </c>
      <c r="L142" s="14">
        <f t="shared" si="69"/>
        <v>0</v>
      </c>
      <c r="M142" s="14">
        <f t="shared" si="69"/>
        <v>0</v>
      </c>
      <c r="N142" s="14">
        <f t="shared" si="69"/>
        <v>0</v>
      </c>
      <c r="O142" s="14">
        <f t="shared" si="69"/>
        <v>0</v>
      </c>
      <c r="P142" s="14">
        <f t="shared" si="69"/>
        <v>0</v>
      </c>
      <c r="Q142" s="14">
        <f t="shared" si="69"/>
        <v>0</v>
      </c>
      <c r="R142" s="14">
        <f t="shared" si="69"/>
        <v>0</v>
      </c>
    </row>
    <row r="143" ht="12.75" customHeight="1">
      <c r="B143" s="12"/>
      <c r="C143" s="14" t="str">
        <f t="shared" si="70"/>
        <v>הכנסה מתספורות פרימיום</v>
      </c>
      <c r="D143" s="14">
        <f t="shared" ref="D143:R143" si="71">D119-D131</f>
        <v>0</v>
      </c>
      <c r="E143" s="14">
        <f t="shared" si="71"/>
        <v>0</v>
      </c>
      <c r="F143" s="14">
        <f t="shared" si="71"/>
        <v>0</v>
      </c>
      <c r="G143" s="14">
        <f t="shared" si="71"/>
        <v>0</v>
      </c>
      <c r="H143" s="14">
        <f t="shared" si="71"/>
        <v>0</v>
      </c>
      <c r="I143" s="14">
        <f t="shared" si="71"/>
        <v>0</v>
      </c>
      <c r="J143" s="14">
        <f t="shared" si="71"/>
        <v>0</v>
      </c>
      <c r="K143" s="14">
        <f t="shared" si="71"/>
        <v>0</v>
      </c>
      <c r="L143" s="14">
        <f t="shared" si="71"/>
        <v>0</v>
      </c>
      <c r="M143" s="14">
        <f t="shared" si="71"/>
        <v>0</v>
      </c>
      <c r="N143" s="14">
        <f t="shared" si="71"/>
        <v>0</v>
      </c>
      <c r="O143" s="14">
        <f t="shared" si="71"/>
        <v>0</v>
      </c>
      <c r="P143" s="14">
        <f t="shared" si="71"/>
        <v>0</v>
      </c>
      <c r="Q143" s="14">
        <f t="shared" si="71"/>
        <v>0</v>
      </c>
      <c r="R143" s="14">
        <f t="shared" si="71"/>
        <v>0</v>
      </c>
    </row>
    <row r="144" ht="12.75" customHeight="1">
      <c r="B144" s="12"/>
      <c r="C144" s="14" t="str">
        <f t="shared" si="70"/>
        <v>הכנסה ממכירת מוצרים</v>
      </c>
      <c r="D144" s="14">
        <f t="shared" ref="D144:R144" si="72">D120-D132</f>
        <v>0</v>
      </c>
      <c r="E144" s="14">
        <f t="shared" si="72"/>
        <v>0</v>
      </c>
      <c r="F144" s="14">
        <f t="shared" si="72"/>
        <v>0</v>
      </c>
      <c r="G144" s="14">
        <f t="shared" si="72"/>
        <v>0</v>
      </c>
      <c r="H144" s="14">
        <f t="shared" si="72"/>
        <v>0</v>
      </c>
      <c r="I144" s="14">
        <f t="shared" si="72"/>
        <v>0</v>
      </c>
      <c r="J144" s="14">
        <f t="shared" si="72"/>
        <v>0</v>
      </c>
      <c r="K144" s="14">
        <f t="shared" si="72"/>
        <v>0</v>
      </c>
      <c r="L144" s="14">
        <f t="shared" si="72"/>
        <v>0</v>
      </c>
      <c r="M144" s="14">
        <f t="shared" si="72"/>
        <v>0</v>
      </c>
      <c r="N144" s="14">
        <f t="shared" si="72"/>
        <v>0</v>
      </c>
      <c r="O144" s="14">
        <f t="shared" si="72"/>
        <v>0</v>
      </c>
      <c r="P144" s="14">
        <f t="shared" si="72"/>
        <v>0</v>
      </c>
      <c r="Q144" s="14">
        <f t="shared" si="72"/>
        <v>0</v>
      </c>
      <c r="R144" s="14">
        <f t="shared" si="72"/>
        <v>0</v>
      </c>
    </row>
    <row r="145" ht="12.75" customHeight="1">
      <c r="B145" s="12"/>
      <c r="C145" s="14" t="str">
        <f t="shared" si="70"/>
        <v>(שם ההכנסה)</v>
      </c>
      <c r="D145" s="14">
        <f t="shared" ref="D145:R145" si="73">D121-D133</f>
        <v>0</v>
      </c>
      <c r="E145" s="14">
        <f t="shared" si="73"/>
        <v>0</v>
      </c>
      <c r="F145" s="14">
        <f t="shared" si="73"/>
        <v>0</v>
      </c>
      <c r="G145" s="14">
        <f t="shared" si="73"/>
        <v>0</v>
      </c>
      <c r="H145" s="14">
        <f t="shared" si="73"/>
        <v>0</v>
      </c>
      <c r="I145" s="14">
        <f t="shared" si="73"/>
        <v>0</v>
      </c>
      <c r="J145" s="14">
        <f t="shared" si="73"/>
        <v>0</v>
      </c>
      <c r="K145" s="14">
        <f t="shared" si="73"/>
        <v>0</v>
      </c>
      <c r="L145" s="14">
        <f t="shared" si="73"/>
        <v>0</v>
      </c>
      <c r="M145" s="14">
        <f t="shared" si="73"/>
        <v>0</v>
      </c>
      <c r="N145" s="14">
        <f t="shared" si="73"/>
        <v>0</v>
      </c>
      <c r="O145" s="14">
        <f t="shared" si="73"/>
        <v>0</v>
      </c>
      <c r="P145" s="14">
        <f t="shared" si="73"/>
        <v>0</v>
      </c>
      <c r="Q145" s="14">
        <f t="shared" si="73"/>
        <v>0</v>
      </c>
      <c r="R145" s="14">
        <f t="shared" si="73"/>
        <v>0</v>
      </c>
    </row>
    <row r="146" ht="12.75" customHeight="1">
      <c r="B146" s="12"/>
      <c r="C146" s="14" t="str">
        <f t="shared" si="70"/>
        <v>(שם ההכנסה)</v>
      </c>
      <c r="D146" s="14">
        <f t="shared" ref="D146:R146" si="74">D122-D134</f>
        <v>0</v>
      </c>
      <c r="E146" s="14">
        <f t="shared" si="74"/>
        <v>0</v>
      </c>
      <c r="F146" s="14">
        <f t="shared" si="74"/>
        <v>0</v>
      </c>
      <c r="G146" s="14">
        <f t="shared" si="74"/>
        <v>0</v>
      </c>
      <c r="H146" s="14">
        <f t="shared" si="74"/>
        <v>0</v>
      </c>
      <c r="I146" s="14">
        <f t="shared" si="74"/>
        <v>0</v>
      </c>
      <c r="J146" s="14">
        <f t="shared" si="74"/>
        <v>0</v>
      </c>
      <c r="K146" s="14">
        <f t="shared" si="74"/>
        <v>0</v>
      </c>
      <c r="L146" s="14">
        <f t="shared" si="74"/>
        <v>0</v>
      </c>
      <c r="M146" s="14">
        <f t="shared" si="74"/>
        <v>0</v>
      </c>
      <c r="N146" s="14">
        <f t="shared" si="74"/>
        <v>0</v>
      </c>
      <c r="O146" s="14">
        <f t="shared" si="74"/>
        <v>0</v>
      </c>
      <c r="P146" s="14">
        <f t="shared" si="74"/>
        <v>0</v>
      </c>
      <c r="Q146" s="14">
        <f t="shared" si="74"/>
        <v>0</v>
      </c>
      <c r="R146" s="14">
        <f t="shared" si="74"/>
        <v>0</v>
      </c>
    </row>
    <row r="147" ht="12.75" customHeight="1">
      <c r="B147" s="12"/>
      <c r="C147" s="14" t="str">
        <f t="shared" si="70"/>
        <v>(שם ההכנסה)</v>
      </c>
      <c r="D147" s="14">
        <f t="shared" ref="D147:R147" si="75">D123-D135</f>
        <v>0</v>
      </c>
      <c r="E147" s="14">
        <f t="shared" si="75"/>
        <v>0</v>
      </c>
      <c r="F147" s="14">
        <f t="shared" si="75"/>
        <v>0</v>
      </c>
      <c r="G147" s="14">
        <f t="shared" si="75"/>
        <v>0</v>
      </c>
      <c r="H147" s="14">
        <f t="shared" si="75"/>
        <v>0</v>
      </c>
      <c r="I147" s="14">
        <f t="shared" si="75"/>
        <v>0</v>
      </c>
      <c r="J147" s="14">
        <f t="shared" si="75"/>
        <v>0</v>
      </c>
      <c r="K147" s="14">
        <f t="shared" si="75"/>
        <v>0</v>
      </c>
      <c r="L147" s="14">
        <f t="shared" si="75"/>
        <v>0</v>
      </c>
      <c r="M147" s="14">
        <f t="shared" si="75"/>
        <v>0</v>
      </c>
      <c r="N147" s="14">
        <f t="shared" si="75"/>
        <v>0</v>
      </c>
      <c r="O147" s="14">
        <f t="shared" si="75"/>
        <v>0</v>
      </c>
      <c r="P147" s="14">
        <f t="shared" si="75"/>
        <v>0</v>
      </c>
      <c r="Q147" s="14">
        <f t="shared" si="75"/>
        <v>0</v>
      </c>
      <c r="R147" s="14">
        <f t="shared" si="75"/>
        <v>0</v>
      </c>
    </row>
    <row r="148" ht="13.5" customHeight="1">
      <c r="B148" s="12"/>
      <c r="C148" s="17" t="s">
        <v>31</v>
      </c>
      <c r="D148" s="18">
        <f t="shared" ref="D148:R148" si="76">D124-D136</f>
        <v>90000</v>
      </c>
      <c r="E148" s="18">
        <f t="shared" si="76"/>
        <v>180000</v>
      </c>
      <c r="F148" s="18">
        <f t="shared" si="76"/>
        <v>90000</v>
      </c>
      <c r="G148" s="18">
        <f t="shared" si="76"/>
        <v>180000</v>
      </c>
      <c r="H148" s="18">
        <f t="shared" si="76"/>
        <v>90000</v>
      </c>
      <c r="I148" s="18">
        <f t="shared" si="76"/>
        <v>180000</v>
      </c>
      <c r="J148" s="18">
        <f t="shared" si="76"/>
        <v>90000</v>
      </c>
      <c r="K148" s="18">
        <f t="shared" si="76"/>
        <v>180000</v>
      </c>
      <c r="L148" s="18">
        <f t="shared" si="76"/>
        <v>90000</v>
      </c>
      <c r="M148" s="18">
        <f t="shared" si="76"/>
        <v>180000</v>
      </c>
      <c r="N148" s="18">
        <f t="shared" si="76"/>
        <v>90000</v>
      </c>
      <c r="O148" s="18">
        <f t="shared" si="76"/>
        <v>179996</v>
      </c>
      <c r="P148" s="18">
        <f t="shared" si="76"/>
        <v>1619996</v>
      </c>
      <c r="Q148" s="18">
        <f t="shared" si="76"/>
        <v>0</v>
      </c>
      <c r="R148" s="18">
        <f t="shared" si="76"/>
        <v>0</v>
      </c>
    </row>
    <row r="149" ht="13.5" customHeight="1"/>
    <row r="150" ht="12.75" customHeight="1">
      <c r="B150" s="29" t="s">
        <v>33</v>
      </c>
    </row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B$3:$S$15"/>
  <mergeCells count="12">
    <mergeCell ref="B72:B78"/>
    <mergeCell ref="B85:B87"/>
    <mergeCell ref="B88:B94"/>
    <mergeCell ref="B101:B103"/>
    <mergeCell ref="B104:B110"/>
    <mergeCell ref="B21:B23"/>
    <mergeCell ref="B24:B30"/>
    <mergeCell ref="B37:B39"/>
    <mergeCell ref="B40:B46"/>
    <mergeCell ref="B53:B55"/>
    <mergeCell ref="B56:B62"/>
    <mergeCell ref="B69:B71"/>
  </mergeCells>
  <hyperlinks>
    <hyperlink r:id="rId2" ref="B150"/>
  </hyperlinks>
  <printOptions/>
  <pageMargins bottom="0.75" footer="0.0" header="0.0" left="0.7" right="0.7" top="0.75"/>
  <pageSetup orientation="landscape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1" width="8.25"/>
    <col customWidth="1" min="2" max="2" width="16.63"/>
    <col customWidth="1" min="3" max="3" width="7.0"/>
    <col customWidth="1" min="4" max="14" width="5.75"/>
    <col customWidth="1" min="15" max="17" width="6.63"/>
  </cols>
  <sheetData>
    <row r="1" ht="12.75" customHeight="1">
      <c r="A1" s="12" t="s">
        <v>34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ht="12.7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ht="12.75" customHeight="1">
      <c r="A3" s="12"/>
      <c r="B3" s="28" t="s">
        <v>35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ht="13.5" customHeight="1">
      <c r="A4" s="12"/>
      <c r="B4" s="30" t="s">
        <v>3</v>
      </c>
      <c r="C4" s="31">
        <v>1.0</v>
      </c>
      <c r="D4" s="31">
        <v>2.0</v>
      </c>
      <c r="E4" s="31">
        <v>3.0</v>
      </c>
      <c r="F4" s="31">
        <v>4.0</v>
      </c>
      <c r="G4" s="31">
        <v>5.0</v>
      </c>
      <c r="H4" s="31">
        <v>6.0</v>
      </c>
      <c r="I4" s="31">
        <v>7.0</v>
      </c>
      <c r="J4" s="31">
        <v>8.0</v>
      </c>
      <c r="K4" s="31">
        <v>9.0</v>
      </c>
      <c r="L4" s="31">
        <v>10.0</v>
      </c>
      <c r="M4" s="31">
        <v>11.0</v>
      </c>
      <c r="N4" s="31">
        <v>12.0</v>
      </c>
      <c r="O4" s="30" t="s">
        <v>4</v>
      </c>
      <c r="P4" s="30" t="s">
        <v>5</v>
      </c>
      <c r="Q4" s="30" t="s">
        <v>6</v>
      </c>
    </row>
    <row r="5" ht="12.75" customHeight="1">
      <c r="A5" s="12"/>
      <c r="B5" s="11" t="s">
        <v>36</v>
      </c>
      <c r="C5" s="12">
        <v>2000.0</v>
      </c>
      <c r="D5" s="12">
        <v>2000.0</v>
      </c>
      <c r="E5" s="12">
        <v>2000.0</v>
      </c>
      <c r="F5" s="12">
        <v>2000.0</v>
      </c>
      <c r="G5" s="12">
        <v>2000.0</v>
      </c>
      <c r="H5" s="12">
        <v>2000.0</v>
      </c>
      <c r="I5" s="12">
        <v>2000.0</v>
      </c>
      <c r="J5" s="12">
        <v>2000.0</v>
      </c>
      <c r="K5" s="12">
        <v>2000.0</v>
      </c>
      <c r="L5" s="12">
        <v>2000.0</v>
      </c>
      <c r="M5" s="12">
        <v>2000.0</v>
      </c>
      <c r="N5" s="12">
        <v>2000.0</v>
      </c>
      <c r="O5" s="14">
        <f t="shared" ref="O5:O22" si="1">SUM(C5:N5)</f>
        <v>24000</v>
      </c>
      <c r="P5" s="12"/>
      <c r="Q5" s="12"/>
    </row>
    <row r="6" ht="12.75" customHeight="1">
      <c r="A6" s="12"/>
      <c r="B6" s="11" t="s">
        <v>37</v>
      </c>
      <c r="C6" s="12">
        <v>800.0</v>
      </c>
      <c r="D6" s="12">
        <v>800.0</v>
      </c>
      <c r="E6" s="12">
        <v>800.0</v>
      </c>
      <c r="F6" s="12">
        <v>800.0</v>
      </c>
      <c r="G6" s="12">
        <v>800.0</v>
      </c>
      <c r="H6" s="12">
        <v>800.0</v>
      </c>
      <c r="I6" s="12">
        <v>800.0</v>
      </c>
      <c r="J6" s="12">
        <v>800.0</v>
      </c>
      <c r="K6" s="12">
        <v>800.0</v>
      </c>
      <c r="L6" s="12">
        <v>800.0</v>
      </c>
      <c r="M6" s="12">
        <v>800.0</v>
      </c>
      <c r="N6" s="12">
        <v>800.0</v>
      </c>
      <c r="O6" s="14">
        <f t="shared" si="1"/>
        <v>9600</v>
      </c>
      <c r="P6" s="12"/>
      <c r="Q6" s="12"/>
    </row>
    <row r="7" ht="12.75" customHeight="1">
      <c r="A7" s="12"/>
      <c r="B7" s="11" t="s">
        <v>38</v>
      </c>
      <c r="C7" s="12">
        <v>800.0</v>
      </c>
      <c r="D7" s="12">
        <v>800.0</v>
      </c>
      <c r="E7" s="12">
        <v>800.0</v>
      </c>
      <c r="F7" s="12">
        <v>800.0</v>
      </c>
      <c r="G7" s="12">
        <v>800.0</v>
      </c>
      <c r="H7" s="12">
        <v>800.0</v>
      </c>
      <c r="I7" s="12">
        <v>800.0</v>
      </c>
      <c r="J7" s="12">
        <v>800.0</v>
      </c>
      <c r="K7" s="12">
        <v>800.0</v>
      </c>
      <c r="L7" s="12">
        <v>800.0</v>
      </c>
      <c r="M7" s="12">
        <v>800.0</v>
      </c>
      <c r="N7" s="12">
        <v>800.0</v>
      </c>
      <c r="O7" s="14">
        <f t="shared" si="1"/>
        <v>9600</v>
      </c>
      <c r="P7" s="12"/>
      <c r="Q7" s="12"/>
    </row>
    <row r="8" ht="12.75" customHeight="1">
      <c r="A8" s="12"/>
      <c r="B8" s="11" t="s">
        <v>39</v>
      </c>
      <c r="C8" s="12">
        <v>800.0</v>
      </c>
      <c r="D8" s="12">
        <v>800.0</v>
      </c>
      <c r="E8" s="12">
        <v>800.0</v>
      </c>
      <c r="F8" s="12">
        <v>800.0</v>
      </c>
      <c r="G8" s="12">
        <v>800.0</v>
      </c>
      <c r="H8" s="12">
        <v>800.0</v>
      </c>
      <c r="I8" s="12">
        <v>800.0</v>
      </c>
      <c r="J8" s="12">
        <v>800.0</v>
      </c>
      <c r="K8" s="12">
        <v>800.0</v>
      </c>
      <c r="L8" s="12">
        <v>800.0</v>
      </c>
      <c r="M8" s="12">
        <v>800.0</v>
      </c>
      <c r="N8" s="12">
        <v>800.0</v>
      </c>
      <c r="O8" s="14">
        <f t="shared" si="1"/>
        <v>9600</v>
      </c>
      <c r="P8" s="12"/>
      <c r="Q8" s="12"/>
    </row>
    <row r="9" ht="12.75" customHeight="1">
      <c r="A9" s="12"/>
      <c r="B9" s="11" t="s">
        <v>40</v>
      </c>
      <c r="C9" s="12">
        <v>0.0</v>
      </c>
      <c r="D9" s="12">
        <v>0.0</v>
      </c>
      <c r="E9" s="12">
        <v>0.0</v>
      </c>
      <c r="F9" s="12">
        <v>0.0</v>
      </c>
      <c r="G9" s="12">
        <v>0.0</v>
      </c>
      <c r="H9" s="12">
        <v>0.0</v>
      </c>
      <c r="I9" s="12">
        <v>0.0</v>
      </c>
      <c r="J9" s="12">
        <v>0.0</v>
      </c>
      <c r="K9" s="12">
        <v>0.0</v>
      </c>
      <c r="L9" s="12">
        <v>0.0</v>
      </c>
      <c r="M9" s="12">
        <v>0.0</v>
      </c>
      <c r="N9" s="12">
        <v>0.0</v>
      </c>
      <c r="O9" s="14">
        <f t="shared" si="1"/>
        <v>0</v>
      </c>
      <c r="P9" s="12"/>
      <c r="Q9" s="12"/>
    </row>
    <row r="10" ht="12.75" customHeight="1">
      <c r="A10" s="12"/>
      <c r="B10" s="32" t="s">
        <v>41</v>
      </c>
      <c r="C10" s="12">
        <v>45000.0</v>
      </c>
      <c r="D10" s="12">
        <v>45000.0</v>
      </c>
      <c r="E10" s="12">
        <v>45000.0</v>
      </c>
      <c r="F10" s="12">
        <v>45000.0</v>
      </c>
      <c r="G10" s="12">
        <v>45000.0</v>
      </c>
      <c r="H10" s="12">
        <v>45000.0</v>
      </c>
      <c r="I10" s="12">
        <v>45000.0</v>
      </c>
      <c r="J10" s="12">
        <v>45000.0</v>
      </c>
      <c r="K10" s="12">
        <v>45000.0</v>
      </c>
      <c r="L10" s="12">
        <v>45000.0</v>
      </c>
      <c r="M10" s="12">
        <v>45000.0</v>
      </c>
      <c r="N10" s="12">
        <v>45000.0</v>
      </c>
      <c r="O10" s="14">
        <f t="shared" si="1"/>
        <v>540000</v>
      </c>
      <c r="P10" s="12"/>
      <c r="Q10" s="12"/>
    </row>
    <row r="11" ht="12.75" customHeight="1">
      <c r="A11" s="12"/>
      <c r="B11" s="11" t="s">
        <v>42</v>
      </c>
      <c r="C11" s="12">
        <v>150.0</v>
      </c>
      <c r="D11" s="12">
        <v>150.0</v>
      </c>
      <c r="E11" s="12">
        <v>150.0</v>
      </c>
      <c r="F11" s="12">
        <v>150.0</v>
      </c>
      <c r="G11" s="12">
        <v>150.0</v>
      </c>
      <c r="H11" s="12">
        <v>150.0</v>
      </c>
      <c r="I11" s="12">
        <v>150.0</v>
      </c>
      <c r="J11" s="12">
        <v>150.0</v>
      </c>
      <c r="K11" s="12">
        <v>150.0</v>
      </c>
      <c r="L11" s="12">
        <v>150.0</v>
      </c>
      <c r="M11" s="12">
        <v>150.0</v>
      </c>
      <c r="N11" s="12">
        <v>150.0</v>
      </c>
      <c r="O11" s="14">
        <f t="shared" si="1"/>
        <v>1800</v>
      </c>
      <c r="P11" s="12"/>
      <c r="Q11" s="12"/>
    </row>
    <row r="12" ht="12.75" customHeight="1">
      <c r="A12" s="12"/>
      <c r="B12" s="11" t="s">
        <v>43</v>
      </c>
      <c r="C12" s="12">
        <v>0.0</v>
      </c>
      <c r="D12" s="12">
        <v>0.0</v>
      </c>
      <c r="E12" s="12">
        <v>0.0</v>
      </c>
      <c r="F12" s="12">
        <v>0.0</v>
      </c>
      <c r="G12" s="12">
        <v>0.0</v>
      </c>
      <c r="H12" s="12">
        <v>0.0</v>
      </c>
      <c r="I12" s="12">
        <v>0.0</v>
      </c>
      <c r="J12" s="12">
        <v>0.0</v>
      </c>
      <c r="K12" s="12">
        <v>0.0</v>
      </c>
      <c r="L12" s="12">
        <v>0.0</v>
      </c>
      <c r="M12" s="12">
        <v>0.0</v>
      </c>
      <c r="N12" s="12">
        <v>0.0</v>
      </c>
      <c r="O12" s="14">
        <f t="shared" si="1"/>
        <v>0</v>
      </c>
      <c r="P12" s="12"/>
      <c r="Q12" s="12"/>
    </row>
    <row r="13" ht="12.75" customHeight="1">
      <c r="A13" s="12"/>
      <c r="B13" s="11" t="s">
        <v>44</v>
      </c>
      <c r="C13" s="12">
        <v>5000.0</v>
      </c>
      <c r="D13" s="12">
        <v>5000.0</v>
      </c>
      <c r="E13" s="12">
        <v>5000.0</v>
      </c>
      <c r="F13" s="12">
        <v>5000.0</v>
      </c>
      <c r="G13" s="12">
        <v>5000.0</v>
      </c>
      <c r="H13" s="12">
        <v>5000.0</v>
      </c>
      <c r="I13" s="12">
        <v>5000.0</v>
      </c>
      <c r="J13" s="12">
        <v>5000.0</v>
      </c>
      <c r="K13" s="12">
        <v>5000.0</v>
      </c>
      <c r="L13" s="12">
        <v>5000.0</v>
      </c>
      <c r="M13" s="12">
        <v>5000.0</v>
      </c>
      <c r="N13" s="12">
        <v>5000.0</v>
      </c>
      <c r="O13" s="14">
        <f t="shared" si="1"/>
        <v>60000</v>
      </c>
      <c r="P13" s="12"/>
      <c r="Q13" s="12"/>
    </row>
    <row r="14" ht="12.75" customHeight="1">
      <c r="A14" s="12"/>
      <c r="B14" s="11" t="s">
        <v>45</v>
      </c>
      <c r="C14" s="12">
        <v>2000.0</v>
      </c>
      <c r="D14" s="12">
        <v>2000.0</v>
      </c>
      <c r="E14" s="12">
        <v>2000.0</v>
      </c>
      <c r="F14" s="12">
        <v>2000.0</v>
      </c>
      <c r="G14" s="12">
        <v>2000.0</v>
      </c>
      <c r="H14" s="12">
        <v>2000.0</v>
      </c>
      <c r="I14" s="12">
        <v>2000.0</v>
      </c>
      <c r="J14" s="12">
        <v>2000.0</v>
      </c>
      <c r="K14" s="12">
        <v>2000.0</v>
      </c>
      <c r="L14" s="12">
        <v>2000.0</v>
      </c>
      <c r="M14" s="12">
        <v>2000.0</v>
      </c>
      <c r="N14" s="12">
        <v>2000.0</v>
      </c>
      <c r="O14" s="14">
        <f t="shared" si="1"/>
        <v>24000</v>
      </c>
      <c r="P14" s="12"/>
      <c r="Q14" s="12"/>
    </row>
    <row r="15" ht="12.75" customHeight="1">
      <c r="A15" s="12"/>
      <c r="B15" s="11" t="s">
        <v>46</v>
      </c>
      <c r="C15" s="12">
        <v>450.0</v>
      </c>
      <c r="D15" s="12">
        <v>450.0</v>
      </c>
      <c r="E15" s="12">
        <v>450.0</v>
      </c>
      <c r="F15" s="12">
        <v>450.0</v>
      </c>
      <c r="G15" s="12">
        <v>450.0</v>
      </c>
      <c r="H15" s="12">
        <v>450.0</v>
      </c>
      <c r="I15" s="12">
        <v>450.0</v>
      </c>
      <c r="J15" s="12">
        <v>450.0</v>
      </c>
      <c r="K15" s="12">
        <v>450.0</v>
      </c>
      <c r="L15" s="12">
        <v>450.0</v>
      </c>
      <c r="M15" s="12">
        <v>450.0</v>
      </c>
      <c r="N15" s="12">
        <v>450.0</v>
      </c>
      <c r="O15" s="14">
        <f t="shared" si="1"/>
        <v>5400</v>
      </c>
      <c r="P15" s="12"/>
      <c r="Q15" s="12"/>
    </row>
    <row r="16" ht="12.75" customHeight="1">
      <c r="A16" s="12"/>
      <c r="B16" s="11" t="s">
        <v>47</v>
      </c>
      <c r="C16" s="12">
        <v>80.0</v>
      </c>
      <c r="D16" s="12">
        <v>80.0</v>
      </c>
      <c r="E16" s="12">
        <v>80.0</v>
      </c>
      <c r="F16" s="12">
        <v>80.0</v>
      </c>
      <c r="G16" s="12">
        <v>80.0</v>
      </c>
      <c r="H16" s="12">
        <v>80.0</v>
      </c>
      <c r="I16" s="12">
        <v>80.0</v>
      </c>
      <c r="J16" s="12">
        <v>80.0</v>
      </c>
      <c r="K16" s="12">
        <v>80.0</v>
      </c>
      <c r="L16" s="12">
        <v>80.0</v>
      </c>
      <c r="M16" s="12">
        <v>80.0</v>
      </c>
      <c r="N16" s="12">
        <v>80.0</v>
      </c>
      <c r="O16" s="14">
        <f t="shared" si="1"/>
        <v>960</v>
      </c>
      <c r="P16" s="12"/>
      <c r="Q16" s="12"/>
    </row>
    <row r="17" ht="12.75" customHeight="1">
      <c r="A17" s="12"/>
      <c r="B17" s="11" t="s">
        <v>48</v>
      </c>
      <c r="C17" s="12">
        <v>80.0</v>
      </c>
      <c r="D17" s="12">
        <v>80.0</v>
      </c>
      <c r="E17" s="12">
        <v>80.0</v>
      </c>
      <c r="F17" s="12">
        <v>80.0</v>
      </c>
      <c r="G17" s="12">
        <v>80.0</v>
      </c>
      <c r="H17" s="12">
        <v>80.0</v>
      </c>
      <c r="I17" s="12">
        <v>80.0</v>
      </c>
      <c r="J17" s="12">
        <v>80.0</v>
      </c>
      <c r="K17" s="12">
        <v>80.0</v>
      </c>
      <c r="L17" s="12">
        <v>80.0</v>
      </c>
      <c r="M17" s="12">
        <v>80.0</v>
      </c>
      <c r="N17" s="12">
        <v>80.0</v>
      </c>
      <c r="O17" s="14">
        <f t="shared" si="1"/>
        <v>960</v>
      </c>
      <c r="P17" s="12"/>
      <c r="Q17" s="12"/>
    </row>
    <row r="18" ht="12.75" customHeight="1">
      <c r="A18" s="12"/>
      <c r="B18" s="11" t="s">
        <v>49</v>
      </c>
      <c r="C18" s="12">
        <v>0.0</v>
      </c>
      <c r="D18" s="12">
        <v>0.0</v>
      </c>
      <c r="E18" s="12">
        <v>0.0</v>
      </c>
      <c r="F18" s="12">
        <v>0.0</v>
      </c>
      <c r="G18" s="12">
        <v>0.0</v>
      </c>
      <c r="H18" s="12">
        <v>0.0</v>
      </c>
      <c r="I18" s="12">
        <v>0.0</v>
      </c>
      <c r="J18" s="12">
        <v>0.0</v>
      </c>
      <c r="K18" s="12">
        <v>0.0</v>
      </c>
      <c r="L18" s="12">
        <v>0.0</v>
      </c>
      <c r="M18" s="12">
        <v>0.0</v>
      </c>
      <c r="N18" s="12">
        <v>0.0</v>
      </c>
      <c r="O18" s="14">
        <f t="shared" si="1"/>
        <v>0</v>
      </c>
      <c r="P18" s="12"/>
      <c r="Q18" s="12"/>
    </row>
    <row r="19" ht="12.75" customHeight="1">
      <c r="A19" s="12"/>
      <c r="B19" s="11" t="s">
        <v>50</v>
      </c>
      <c r="C19" s="12">
        <v>4000.0</v>
      </c>
      <c r="D19" s="12">
        <v>4000.0</v>
      </c>
      <c r="E19" s="12">
        <v>4000.0</v>
      </c>
      <c r="F19" s="12">
        <v>4000.0</v>
      </c>
      <c r="G19" s="12">
        <v>4000.0</v>
      </c>
      <c r="H19" s="12">
        <v>4000.0</v>
      </c>
      <c r="I19" s="12">
        <v>4000.0</v>
      </c>
      <c r="J19" s="12">
        <v>4000.0</v>
      </c>
      <c r="K19" s="12">
        <v>4000.0</v>
      </c>
      <c r="L19" s="12">
        <v>4000.0</v>
      </c>
      <c r="M19" s="12">
        <v>4000.0</v>
      </c>
      <c r="N19" s="12">
        <v>4000.0</v>
      </c>
      <c r="O19" s="14">
        <f t="shared" si="1"/>
        <v>48000</v>
      </c>
      <c r="P19" s="12"/>
      <c r="Q19" s="12"/>
    </row>
    <row r="20" ht="12.75" customHeight="1">
      <c r="A20" s="12"/>
      <c r="B20" s="11" t="s">
        <v>51</v>
      </c>
      <c r="C20" s="12">
        <v>12800.0</v>
      </c>
      <c r="D20" s="12">
        <v>12800.0</v>
      </c>
      <c r="E20" s="12">
        <v>12800.0</v>
      </c>
      <c r="F20" s="12">
        <v>12800.0</v>
      </c>
      <c r="G20" s="12">
        <v>12800.0</v>
      </c>
      <c r="H20" s="12">
        <v>12800.0</v>
      </c>
      <c r="I20" s="12">
        <v>12800.0</v>
      </c>
      <c r="J20" s="12">
        <v>12800.0</v>
      </c>
      <c r="K20" s="12">
        <v>12800.0</v>
      </c>
      <c r="L20" s="12">
        <v>12800.0</v>
      </c>
      <c r="M20" s="12">
        <v>12800.0</v>
      </c>
      <c r="N20" s="12">
        <v>12800.0</v>
      </c>
      <c r="O20" s="14">
        <f t="shared" si="1"/>
        <v>153600</v>
      </c>
      <c r="P20" s="12"/>
      <c r="Q20" s="12"/>
    </row>
    <row r="21" ht="12.75" customHeight="1">
      <c r="A21" s="12"/>
      <c r="B21" s="11" t="s">
        <v>52</v>
      </c>
      <c r="C21" s="12">
        <v>0.0</v>
      </c>
      <c r="D21" s="12">
        <v>0.0</v>
      </c>
      <c r="E21" s="12">
        <v>0.0</v>
      </c>
      <c r="F21" s="12">
        <v>0.0</v>
      </c>
      <c r="G21" s="12">
        <v>0.0</v>
      </c>
      <c r="H21" s="12">
        <v>0.0</v>
      </c>
      <c r="I21" s="12">
        <v>0.0</v>
      </c>
      <c r="J21" s="12">
        <v>0.0</v>
      </c>
      <c r="K21" s="12">
        <v>0.0</v>
      </c>
      <c r="L21" s="12">
        <v>0.0</v>
      </c>
      <c r="M21" s="12">
        <v>0.0</v>
      </c>
      <c r="N21" s="12">
        <v>0.0</v>
      </c>
      <c r="O21" s="14">
        <f t="shared" si="1"/>
        <v>0</v>
      </c>
      <c r="P21" s="12"/>
      <c r="Q21" s="12"/>
    </row>
    <row r="22" ht="12.75" customHeight="1">
      <c r="A22" s="12"/>
      <c r="B22" s="11" t="s">
        <v>53</v>
      </c>
      <c r="C22" s="12">
        <v>0.0</v>
      </c>
      <c r="D22" s="12">
        <v>0.0</v>
      </c>
      <c r="E22" s="12">
        <v>0.0</v>
      </c>
      <c r="F22" s="12">
        <v>0.0</v>
      </c>
      <c r="G22" s="12">
        <v>0.0</v>
      </c>
      <c r="H22" s="12">
        <v>0.0</v>
      </c>
      <c r="I22" s="12">
        <v>0.0</v>
      </c>
      <c r="J22" s="12">
        <v>0.0</v>
      </c>
      <c r="K22" s="12">
        <v>0.0</v>
      </c>
      <c r="L22" s="12">
        <v>0.0</v>
      </c>
      <c r="M22" s="12">
        <v>0.0</v>
      </c>
      <c r="N22" s="12">
        <v>0.0</v>
      </c>
      <c r="O22" s="14">
        <f t="shared" si="1"/>
        <v>0</v>
      </c>
      <c r="P22" s="12"/>
      <c r="Q22" s="12"/>
    </row>
    <row r="23" ht="13.5" customHeight="1">
      <c r="A23" s="12"/>
      <c r="B23" s="33" t="s">
        <v>54</v>
      </c>
      <c r="C23" s="34">
        <f t="shared" ref="C23:Q23" si="2">SUM(C5:C22)</f>
        <v>73960</v>
      </c>
      <c r="D23" s="34">
        <f t="shared" si="2"/>
        <v>73960</v>
      </c>
      <c r="E23" s="34">
        <f t="shared" si="2"/>
        <v>73960</v>
      </c>
      <c r="F23" s="34">
        <f t="shared" si="2"/>
        <v>73960</v>
      </c>
      <c r="G23" s="34">
        <f t="shared" si="2"/>
        <v>73960</v>
      </c>
      <c r="H23" s="34">
        <f t="shared" si="2"/>
        <v>73960</v>
      </c>
      <c r="I23" s="34">
        <f t="shared" si="2"/>
        <v>73960</v>
      </c>
      <c r="J23" s="34">
        <f t="shared" si="2"/>
        <v>73960</v>
      </c>
      <c r="K23" s="34">
        <f t="shared" si="2"/>
        <v>73960</v>
      </c>
      <c r="L23" s="34">
        <f t="shared" si="2"/>
        <v>73960</v>
      </c>
      <c r="M23" s="34">
        <f t="shared" si="2"/>
        <v>73960</v>
      </c>
      <c r="N23" s="34">
        <f t="shared" si="2"/>
        <v>73960</v>
      </c>
      <c r="O23" s="34">
        <f t="shared" si="2"/>
        <v>887520</v>
      </c>
      <c r="P23" s="34">
        <f t="shared" si="2"/>
        <v>0</v>
      </c>
      <c r="Q23" s="34">
        <f t="shared" si="2"/>
        <v>0</v>
      </c>
    </row>
    <row r="24" ht="13.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ht="12.7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ht="12.75" customHeight="1">
      <c r="A26" s="12"/>
      <c r="B26" s="28" t="s">
        <v>55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ht="13.5" customHeight="1">
      <c r="A27" s="30" t="s">
        <v>56</v>
      </c>
      <c r="B27" s="30" t="s">
        <v>3</v>
      </c>
      <c r="C27" s="31">
        <v>1.0</v>
      </c>
      <c r="D27" s="31">
        <v>2.0</v>
      </c>
      <c r="E27" s="31">
        <v>3.0</v>
      </c>
      <c r="F27" s="31">
        <v>4.0</v>
      </c>
      <c r="G27" s="31">
        <v>5.0</v>
      </c>
      <c r="H27" s="31">
        <v>6.0</v>
      </c>
      <c r="I27" s="31">
        <v>7.0</v>
      </c>
      <c r="J27" s="31">
        <v>8.0</v>
      </c>
      <c r="K27" s="31">
        <v>9.0</v>
      </c>
      <c r="L27" s="31">
        <v>10.0</v>
      </c>
      <c r="M27" s="31">
        <v>11.0</v>
      </c>
      <c r="N27" s="31">
        <v>12.0</v>
      </c>
      <c r="O27" s="30" t="s">
        <v>4</v>
      </c>
      <c r="P27" s="30" t="s">
        <v>5</v>
      </c>
      <c r="Q27" s="30" t="s">
        <v>6</v>
      </c>
    </row>
    <row r="28" ht="12.75" customHeight="1">
      <c r="A28" s="35" t="s">
        <v>57</v>
      </c>
      <c r="B28" s="11" t="s">
        <v>58</v>
      </c>
      <c r="C28" s="12">
        <v>1.0</v>
      </c>
      <c r="D28" s="12">
        <v>1.0</v>
      </c>
      <c r="E28" s="12">
        <v>1.0</v>
      </c>
      <c r="F28" s="12">
        <v>1.0</v>
      </c>
      <c r="G28" s="12">
        <v>1.0</v>
      </c>
      <c r="H28" s="12">
        <v>1.0</v>
      </c>
      <c r="I28" s="12">
        <v>1.0</v>
      </c>
      <c r="J28" s="12">
        <v>1.0</v>
      </c>
      <c r="K28" s="12">
        <v>1.0</v>
      </c>
      <c r="L28" s="12">
        <v>1.0</v>
      </c>
      <c r="M28" s="12">
        <v>1.0</v>
      </c>
      <c r="N28" s="12">
        <v>1.0</v>
      </c>
      <c r="O28" s="14"/>
      <c r="P28" s="12"/>
      <c r="Q28" s="12"/>
    </row>
    <row r="29" ht="12.75" customHeight="1">
      <c r="B29" s="11" t="s">
        <v>59</v>
      </c>
      <c r="C29" s="12">
        <v>15000.0</v>
      </c>
      <c r="D29" s="12">
        <v>15000.0</v>
      </c>
      <c r="E29" s="12">
        <v>15000.0</v>
      </c>
      <c r="F29" s="12">
        <v>15000.0</v>
      </c>
      <c r="G29" s="12">
        <v>15000.0</v>
      </c>
      <c r="H29" s="12">
        <v>15000.0</v>
      </c>
      <c r="I29" s="12">
        <v>15000.0</v>
      </c>
      <c r="J29" s="12">
        <v>15000.0</v>
      </c>
      <c r="K29" s="12">
        <v>15000.0</v>
      </c>
      <c r="L29" s="12">
        <v>15000.0</v>
      </c>
      <c r="M29" s="12">
        <v>15000.0</v>
      </c>
      <c r="N29" s="12">
        <v>15000.0</v>
      </c>
      <c r="O29" s="14"/>
      <c r="P29" s="12"/>
      <c r="Q29" s="12"/>
    </row>
    <row r="30" ht="13.5" customHeight="1">
      <c r="A30" s="36"/>
      <c r="B30" s="17" t="s">
        <v>54</v>
      </c>
      <c r="C30" s="18">
        <f t="shared" ref="C30:N30" si="3">C29*C28</f>
        <v>15000</v>
      </c>
      <c r="D30" s="18">
        <f t="shared" si="3"/>
        <v>15000</v>
      </c>
      <c r="E30" s="18">
        <f t="shared" si="3"/>
        <v>15000</v>
      </c>
      <c r="F30" s="18">
        <f t="shared" si="3"/>
        <v>15000</v>
      </c>
      <c r="G30" s="18">
        <f t="shared" si="3"/>
        <v>15000</v>
      </c>
      <c r="H30" s="18">
        <f t="shared" si="3"/>
        <v>15000</v>
      </c>
      <c r="I30" s="18">
        <f t="shared" si="3"/>
        <v>15000</v>
      </c>
      <c r="J30" s="18">
        <f t="shared" si="3"/>
        <v>15000</v>
      </c>
      <c r="K30" s="18">
        <f t="shared" si="3"/>
        <v>15000</v>
      </c>
      <c r="L30" s="18">
        <f t="shared" si="3"/>
        <v>15000</v>
      </c>
      <c r="M30" s="18">
        <f t="shared" si="3"/>
        <v>15000</v>
      </c>
      <c r="N30" s="18">
        <f t="shared" si="3"/>
        <v>15000</v>
      </c>
      <c r="O30" s="18">
        <f>SUM(C30:N30)</f>
        <v>180000</v>
      </c>
      <c r="P30" s="18">
        <f t="shared" ref="P30:Q30" si="4">P29*P28*12</f>
        <v>0</v>
      </c>
      <c r="Q30" s="18">
        <f t="shared" si="4"/>
        <v>0</v>
      </c>
    </row>
    <row r="31" ht="13.5" customHeight="1">
      <c r="A31" s="35" t="s">
        <v>60</v>
      </c>
      <c r="B31" s="11" t="s">
        <v>58</v>
      </c>
      <c r="C31" s="12">
        <v>1.0</v>
      </c>
      <c r="D31" s="12">
        <v>1.0</v>
      </c>
      <c r="E31" s="12">
        <v>1.0</v>
      </c>
      <c r="F31" s="12">
        <v>1.0</v>
      </c>
      <c r="G31" s="12">
        <v>1.0</v>
      </c>
      <c r="H31" s="12">
        <v>1.0</v>
      </c>
      <c r="I31" s="12">
        <v>1.0</v>
      </c>
      <c r="J31" s="12">
        <v>1.0</v>
      </c>
      <c r="K31" s="12">
        <v>1.0</v>
      </c>
      <c r="L31" s="12">
        <v>1.0</v>
      </c>
      <c r="M31" s="12">
        <v>1.0</v>
      </c>
      <c r="N31" s="12">
        <v>1.0</v>
      </c>
      <c r="O31" s="14"/>
      <c r="P31" s="12"/>
      <c r="Q31" s="12"/>
    </row>
    <row r="32" ht="12.75" customHeight="1">
      <c r="B32" s="11" t="s">
        <v>61</v>
      </c>
      <c r="C32" s="12">
        <v>7000.0</v>
      </c>
      <c r="D32" s="12">
        <v>7000.0</v>
      </c>
      <c r="E32" s="12">
        <v>7000.0</v>
      </c>
      <c r="F32" s="12">
        <v>7000.0</v>
      </c>
      <c r="G32" s="12">
        <v>7000.0</v>
      </c>
      <c r="H32" s="12">
        <v>7000.0</v>
      </c>
      <c r="I32" s="12">
        <v>7000.0</v>
      </c>
      <c r="J32" s="12">
        <v>7000.0</v>
      </c>
      <c r="K32" s="12">
        <v>7000.0</v>
      </c>
      <c r="L32" s="12">
        <v>7000.0</v>
      </c>
      <c r="M32" s="12">
        <v>7000.0</v>
      </c>
      <c r="N32" s="12">
        <v>7000.0</v>
      </c>
      <c r="O32" s="14"/>
      <c r="P32" s="12"/>
      <c r="Q32" s="12"/>
    </row>
    <row r="33" ht="13.5" customHeight="1">
      <c r="A33" s="36"/>
      <c r="B33" s="17" t="s">
        <v>54</v>
      </c>
      <c r="C33" s="18">
        <f t="shared" ref="C33:N33" si="5">C32*C31</f>
        <v>7000</v>
      </c>
      <c r="D33" s="18">
        <f t="shared" si="5"/>
        <v>7000</v>
      </c>
      <c r="E33" s="18">
        <f t="shared" si="5"/>
        <v>7000</v>
      </c>
      <c r="F33" s="18">
        <f t="shared" si="5"/>
        <v>7000</v>
      </c>
      <c r="G33" s="18">
        <f t="shared" si="5"/>
        <v>7000</v>
      </c>
      <c r="H33" s="18">
        <f t="shared" si="5"/>
        <v>7000</v>
      </c>
      <c r="I33" s="18">
        <f t="shared" si="5"/>
        <v>7000</v>
      </c>
      <c r="J33" s="18">
        <f t="shared" si="5"/>
        <v>7000</v>
      </c>
      <c r="K33" s="18">
        <f t="shared" si="5"/>
        <v>7000</v>
      </c>
      <c r="L33" s="18">
        <f t="shared" si="5"/>
        <v>7000</v>
      </c>
      <c r="M33" s="18">
        <f t="shared" si="5"/>
        <v>7000</v>
      </c>
      <c r="N33" s="18">
        <f t="shared" si="5"/>
        <v>7000</v>
      </c>
      <c r="O33" s="18">
        <f>SUM(C33:N33)</f>
        <v>84000</v>
      </c>
      <c r="P33" s="18">
        <f t="shared" ref="P33:Q33" si="6">P32*P31*12</f>
        <v>0</v>
      </c>
      <c r="Q33" s="18">
        <f t="shared" si="6"/>
        <v>0</v>
      </c>
    </row>
    <row r="34" ht="13.5" customHeight="1">
      <c r="A34" s="35" t="s">
        <v>62</v>
      </c>
      <c r="B34" s="11" t="s">
        <v>58</v>
      </c>
      <c r="C34" s="12">
        <v>1.0</v>
      </c>
      <c r="D34" s="12">
        <v>1.0</v>
      </c>
      <c r="E34" s="12">
        <v>1.0</v>
      </c>
      <c r="F34" s="12">
        <v>1.0</v>
      </c>
      <c r="G34" s="12">
        <v>1.0</v>
      </c>
      <c r="H34" s="12">
        <v>1.0</v>
      </c>
      <c r="I34" s="12">
        <v>1.0</v>
      </c>
      <c r="J34" s="12">
        <v>1.0</v>
      </c>
      <c r="K34" s="12">
        <v>1.0</v>
      </c>
      <c r="L34" s="12">
        <v>1.0</v>
      </c>
      <c r="M34" s="12">
        <v>1.0</v>
      </c>
      <c r="N34" s="12">
        <v>1.0</v>
      </c>
      <c r="O34" s="14"/>
      <c r="P34" s="12"/>
      <c r="Q34" s="12"/>
    </row>
    <row r="35" ht="12.75" customHeight="1">
      <c r="B35" s="11" t="s">
        <v>63</v>
      </c>
      <c r="C35" s="12">
        <v>15000.0</v>
      </c>
      <c r="D35" s="12">
        <v>15000.0</v>
      </c>
      <c r="E35" s="12">
        <v>15000.0</v>
      </c>
      <c r="F35" s="12">
        <v>15000.0</v>
      </c>
      <c r="G35" s="12">
        <v>15000.0</v>
      </c>
      <c r="H35" s="12">
        <v>15000.0</v>
      </c>
      <c r="I35" s="12">
        <v>15000.0</v>
      </c>
      <c r="J35" s="12">
        <v>15000.0</v>
      </c>
      <c r="K35" s="12">
        <v>15000.0</v>
      </c>
      <c r="L35" s="12">
        <v>15000.0</v>
      </c>
      <c r="M35" s="12">
        <v>15000.0</v>
      </c>
      <c r="N35" s="12">
        <v>15000.0</v>
      </c>
      <c r="O35" s="14"/>
      <c r="P35" s="12"/>
      <c r="Q35" s="12"/>
    </row>
    <row r="36" ht="13.5" customHeight="1">
      <c r="A36" s="36"/>
      <c r="B36" s="17" t="s">
        <v>54</v>
      </c>
      <c r="C36" s="18">
        <f t="shared" ref="C36:N36" si="7">C35*C34</f>
        <v>15000</v>
      </c>
      <c r="D36" s="18">
        <f t="shared" si="7"/>
        <v>15000</v>
      </c>
      <c r="E36" s="18">
        <f t="shared" si="7"/>
        <v>15000</v>
      </c>
      <c r="F36" s="18">
        <f t="shared" si="7"/>
        <v>15000</v>
      </c>
      <c r="G36" s="18">
        <f t="shared" si="7"/>
        <v>15000</v>
      </c>
      <c r="H36" s="18">
        <f t="shared" si="7"/>
        <v>15000</v>
      </c>
      <c r="I36" s="18">
        <f t="shared" si="7"/>
        <v>15000</v>
      </c>
      <c r="J36" s="18">
        <f t="shared" si="7"/>
        <v>15000</v>
      </c>
      <c r="K36" s="18">
        <f t="shared" si="7"/>
        <v>15000</v>
      </c>
      <c r="L36" s="18">
        <f t="shared" si="7"/>
        <v>15000</v>
      </c>
      <c r="M36" s="18">
        <f t="shared" si="7"/>
        <v>15000</v>
      </c>
      <c r="N36" s="18">
        <f t="shared" si="7"/>
        <v>15000</v>
      </c>
      <c r="O36" s="18">
        <f>SUM(C36:N36)</f>
        <v>180000</v>
      </c>
      <c r="P36" s="18">
        <f t="shared" ref="P36:Q36" si="8">P35*P34*12</f>
        <v>0</v>
      </c>
      <c r="Q36" s="18">
        <f t="shared" si="8"/>
        <v>0</v>
      </c>
    </row>
    <row r="37" ht="13.5" customHeight="1">
      <c r="A37" s="35" t="s">
        <v>64</v>
      </c>
      <c r="B37" s="11" t="s">
        <v>58</v>
      </c>
      <c r="C37" s="12"/>
      <c r="D37" s="12"/>
      <c r="E37" s="12"/>
      <c r="F37" s="12"/>
      <c r="G37" s="12"/>
      <c r="H37" s="12">
        <v>1.0</v>
      </c>
      <c r="I37" s="12">
        <v>1.0</v>
      </c>
      <c r="J37" s="12">
        <v>1.0</v>
      </c>
      <c r="K37" s="12">
        <v>1.0</v>
      </c>
      <c r="L37" s="12">
        <v>1.0</v>
      </c>
      <c r="M37" s="12">
        <v>1.0</v>
      </c>
      <c r="N37" s="12">
        <v>1.0</v>
      </c>
      <c r="O37" s="14"/>
      <c r="P37" s="12"/>
      <c r="Q37" s="12"/>
    </row>
    <row r="38" ht="12.75" customHeight="1">
      <c r="B38" s="11" t="s">
        <v>65</v>
      </c>
      <c r="C38" s="12"/>
      <c r="D38" s="12"/>
      <c r="E38" s="12"/>
      <c r="F38" s="12"/>
      <c r="G38" s="12"/>
      <c r="H38" s="12">
        <v>0.0</v>
      </c>
      <c r="I38" s="12">
        <v>0.0</v>
      </c>
      <c r="J38" s="12">
        <v>0.0</v>
      </c>
      <c r="K38" s="12">
        <v>0.0</v>
      </c>
      <c r="L38" s="12">
        <v>0.0</v>
      </c>
      <c r="M38" s="12">
        <v>0.0</v>
      </c>
      <c r="N38" s="12">
        <v>0.0</v>
      </c>
      <c r="O38" s="14"/>
      <c r="P38" s="12"/>
      <c r="Q38" s="12"/>
    </row>
    <row r="39" ht="13.5" customHeight="1">
      <c r="A39" s="36"/>
      <c r="B39" s="17" t="s">
        <v>54</v>
      </c>
      <c r="C39" s="18">
        <f t="shared" ref="C39:N39" si="9">C38*C37</f>
        <v>0</v>
      </c>
      <c r="D39" s="18">
        <f t="shared" si="9"/>
        <v>0</v>
      </c>
      <c r="E39" s="18">
        <f t="shared" si="9"/>
        <v>0</v>
      </c>
      <c r="F39" s="18">
        <f t="shared" si="9"/>
        <v>0</v>
      </c>
      <c r="G39" s="18">
        <f t="shared" si="9"/>
        <v>0</v>
      </c>
      <c r="H39" s="18">
        <f t="shared" si="9"/>
        <v>0</v>
      </c>
      <c r="I39" s="18">
        <f t="shared" si="9"/>
        <v>0</v>
      </c>
      <c r="J39" s="18">
        <f t="shared" si="9"/>
        <v>0</v>
      </c>
      <c r="K39" s="18">
        <f t="shared" si="9"/>
        <v>0</v>
      </c>
      <c r="L39" s="18">
        <f t="shared" si="9"/>
        <v>0</v>
      </c>
      <c r="M39" s="18">
        <f t="shared" si="9"/>
        <v>0</v>
      </c>
      <c r="N39" s="18">
        <f t="shared" si="9"/>
        <v>0</v>
      </c>
      <c r="O39" s="18">
        <f>SUM(C39:N39)</f>
        <v>0</v>
      </c>
      <c r="P39" s="18">
        <f t="shared" ref="P39:Q39" si="10">P38*P37*12</f>
        <v>0</v>
      </c>
      <c r="Q39" s="18">
        <f t="shared" si="10"/>
        <v>0</v>
      </c>
    </row>
    <row r="40" ht="13.5" customHeight="1">
      <c r="A40" s="35" t="s">
        <v>66</v>
      </c>
      <c r="B40" s="11" t="s">
        <v>58</v>
      </c>
      <c r="C40" s="12">
        <v>1.0</v>
      </c>
      <c r="D40" s="12">
        <v>1.0</v>
      </c>
      <c r="E40" s="12">
        <v>1.0</v>
      </c>
      <c r="F40" s="12">
        <v>1.0</v>
      </c>
      <c r="G40" s="12">
        <v>1.0</v>
      </c>
      <c r="H40" s="12">
        <v>1.0</v>
      </c>
      <c r="I40" s="12">
        <v>1.0</v>
      </c>
      <c r="J40" s="12">
        <v>1.0</v>
      </c>
      <c r="K40" s="12">
        <v>1.0</v>
      </c>
      <c r="L40" s="12">
        <v>1.0</v>
      </c>
      <c r="M40" s="12">
        <v>1.0</v>
      </c>
      <c r="N40" s="12">
        <v>1.0</v>
      </c>
      <c r="O40" s="14"/>
      <c r="P40" s="12"/>
      <c r="Q40" s="12"/>
    </row>
    <row r="41" ht="12.75" customHeight="1">
      <c r="B41" s="11" t="s">
        <v>67</v>
      </c>
      <c r="C41" s="13">
        <v>0.0</v>
      </c>
      <c r="D41" s="13">
        <v>0.0</v>
      </c>
      <c r="E41" s="13">
        <v>0.0</v>
      </c>
      <c r="F41" s="13">
        <v>0.0</v>
      </c>
      <c r="G41" s="13">
        <v>0.0</v>
      </c>
      <c r="H41" s="13">
        <v>0.0</v>
      </c>
      <c r="I41" s="13">
        <v>0.0</v>
      </c>
      <c r="J41" s="13">
        <v>0.0</v>
      </c>
      <c r="K41" s="13">
        <v>0.0</v>
      </c>
      <c r="L41" s="13">
        <v>0.0</v>
      </c>
      <c r="M41" s="13">
        <v>0.0</v>
      </c>
      <c r="N41" s="13">
        <v>0.0</v>
      </c>
      <c r="O41" s="14"/>
      <c r="P41" s="12"/>
      <c r="Q41" s="12"/>
    </row>
    <row r="42" ht="13.5" customHeight="1">
      <c r="A42" s="36"/>
      <c r="B42" s="17" t="s">
        <v>54</v>
      </c>
      <c r="C42" s="18">
        <f t="shared" ref="C42:N42" si="11">C41*C40</f>
        <v>0</v>
      </c>
      <c r="D42" s="18">
        <f t="shared" si="11"/>
        <v>0</v>
      </c>
      <c r="E42" s="18">
        <f t="shared" si="11"/>
        <v>0</v>
      </c>
      <c r="F42" s="18">
        <f t="shared" si="11"/>
        <v>0</v>
      </c>
      <c r="G42" s="18">
        <f t="shared" si="11"/>
        <v>0</v>
      </c>
      <c r="H42" s="18">
        <f t="shared" si="11"/>
        <v>0</v>
      </c>
      <c r="I42" s="18">
        <f t="shared" si="11"/>
        <v>0</v>
      </c>
      <c r="J42" s="18">
        <f t="shared" si="11"/>
        <v>0</v>
      </c>
      <c r="K42" s="18">
        <f t="shared" si="11"/>
        <v>0</v>
      </c>
      <c r="L42" s="18">
        <f t="shared" si="11"/>
        <v>0</v>
      </c>
      <c r="M42" s="18">
        <f t="shared" si="11"/>
        <v>0</v>
      </c>
      <c r="N42" s="18">
        <f t="shared" si="11"/>
        <v>0</v>
      </c>
      <c r="O42" s="18">
        <f>SUM(C42:N42)</f>
        <v>0</v>
      </c>
      <c r="P42" s="18">
        <f t="shared" ref="P42:Q42" si="12">P41*P40*12</f>
        <v>0</v>
      </c>
      <c r="Q42" s="18">
        <f t="shared" si="12"/>
        <v>0</v>
      </c>
    </row>
    <row r="43" ht="13.5" customHeight="1">
      <c r="A43" s="37" t="s">
        <v>68</v>
      </c>
      <c r="B43" s="11" t="s">
        <v>58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4"/>
      <c r="P43" s="12"/>
      <c r="Q43" s="12"/>
    </row>
    <row r="44" ht="12.75" customHeight="1">
      <c r="B44" s="11" t="s">
        <v>65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4"/>
      <c r="P44" s="12"/>
      <c r="Q44" s="12"/>
    </row>
    <row r="45" ht="13.5" customHeight="1">
      <c r="A45" s="36"/>
      <c r="B45" s="17" t="s">
        <v>54</v>
      </c>
      <c r="C45" s="18">
        <f t="shared" ref="C45:N45" si="13">C43*C44</f>
        <v>0</v>
      </c>
      <c r="D45" s="18">
        <f t="shared" si="13"/>
        <v>0</v>
      </c>
      <c r="E45" s="18">
        <f t="shared" si="13"/>
        <v>0</v>
      </c>
      <c r="F45" s="18">
        <f t="shared" si="13"/>
        <v>0</v>
      </c>
      <c r="G45" s="18">
        <f t="shared" si="13"/>
        <v>0</v>
      </c>
      <c r="H45" s="18">
        <f t="shared" si="13"/>
        <v>0</v>
      </c>
      <c r="I45" s="18">
        <f t="shared" si="13"/>
        <v>0</v>
      </c>
      <c r="J45" s="18">
        <f t="shared" si="13"/>
        <v>0</v>
      </c>
      <c r="K45" s="18">
        <f t="shared" si="13"/>
        <v>0</v>
      </c>
      <c r="L45" s="18">
        <f t="shared" si="13"/>
        <v>0</v>
      </c>
      <c r="M45" s="18">
        <f t="shared" si="13"/>
        <v>0</v>
      </c>
      <c r="N45" s="18">
        <f t="shared" si="13"/>
        <v>0</v>
      </c>
      <c r="O45" s="18">
        <f>SUM(C45:N45)</f>
        <v>0</v>
      </c>
      <c r="P45" s="18">
        <f t="shared" ref="P45:Q45" si="14">P44*P43*12</f>
        <v>0</v>
      </c>
      <c r="Q45" s="18">
        <f t="shared" si="14"/>
        <v>0</v>
      </c>
    </row>
    <row r="46" ht="13.5" customHeight="1">
      <c r="A46" s="35" t="s">
        <v>69</v>
      </c>
      <c r="B46" s="11" t="s">
        <v>58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4"/>
      <c r="P46" s="12"/>
      <c r="Q46" s="12"/>
    </row>
    <row r="47" ht="12.75" customHeight="1">
      <c r="B47" s="11" t="s">
        <v>65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4"/>
      <c r="P47" s="12"/>
      <c r="Q47" s="12"/>
    </row>
    <row r="48" ht="13.5" customHeight="1">
      <c r="A48" s="36"/>
      <c r="B48" s="17" t="s">
        <v>54</v>
      </c>
      <c r="C48" s="18">
        <f t="shared" ref="C48:N48" si="15">C47*C46</f>
        <v>0</v>
      </c>
      <c r="D48" s="18">
        <f t="shared" si="15"/>
        <v>0</v>
      </c>
      <c r="E48" s="18">
        <f t="shared" si="15"/>
        <v>0</v>
      </c>
      <c r="F48" s="18">
        <f t="shared" si="15"/>
        <v>0</v>
      </c>
      <c r="G48" s="18">
        <f t="shared" si="15"/>
        <v>0</v>
      </c>
      <c r="H48" s="18">
        <f t="shared" si="15"/>
        <v>0</v>
      </c>
      <c r="I48" s="18">
        <f t="shared" si="15"/>
        <v>0</v>
      </c>
      <c r="J48" s="18">
        <f t="shared" si="15"/>
        <v>0</v>
      </c>
      <c r="K48" s="18">
        <f t="shared" si="15"/>
        <v>0</v>
      </c>
      <c r="L48" s="18">
        <f t="shared" si="15"/>
        <v>0</v>
      </c>
      <c r="M48" s="18">
        <f t="shared" si="15"/>
        <v>0</v>
      </c>
      <c r="N48" s="18">
        <f t="shared" si="15"/>
        <v>0</v>
      </c>
      <c r="O48" s="18">
        <f>SUM(C48:N48)</f>
        <v>0</v>
      </c>
      <c r="P48" s="18">
        <f t="shared" ref="P48:Q48" si="16">P47*P46*12</f>
        <v>0</v>
      </c>
      <c r="Q48" s="18">
        <f t="shared" si="16"/>
        <v>0</v>
      </c>
    </row>
    <row r="49" ht="13.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4"/>
      <c r="P49" s="12"/>
      <c r="Q49" s="12"/>
    </row>
    <row r="50" ht="13.5" customHeight="1">
      <c r="A50" s="12"/>
      <c r="B50" s="33" t="s">
        <v>70</v>
      </c>
      <c r="C50" s="34">
        <f t="shared" ref="C50:Q50" si="17">C48+C45+C42+C39+C36+C33+C30</f>
        <v>37000</v>
      </c>
      <c r="D50" s="34">
        <f t="shared" si="17"/>
        <v>37000</v>
      </c>
      <c r="E50" s="34">
        <f t="shared" si="17"/>
        <v>37000</v>
      </c>
      <c r="F50" s="34">
        <f t="shared" si="17"/>
        <v>37000</v>
      </c>
      <c r="G50" s="34">
        <f t="shared" si="17"/>
        <v>37000</v>
      </c>
      <c r="H50" s="34">
        <f t="shared" si="17"/>
        <v>37000</v>
      </c>
      <c r="I50" s="34">
        <f t="shared" si="17"/>
        <v>37000</v>
      </c>
      <c r="J50" s="34">
        <f t="shared" si="17"/>
        <v>37000</v>
      </c>
      <c r="K50" s="34">
        <f t="shared" si="17"/>
        <v>37000</v>
      </c>
      <c r="L50" s="34">
        <f t="shared" si="17"/>
        <v>37000</v>
      </c>
      <c r="M50" s="34">
        <f t="shared" si="17"/>
        <v>37000</v>
      </c>
      <c r="N50" s="34">
        <f t="shared" si="17"/>
        <v>37000</v>
      </c>
      <c r="O50" s="34">
        <f t="shared" si="17"/>
        <v>444000</v>
      </c>
      <c r="P50" s="34">
        <f t="shared" si="17"/>
        <v>0</v>
      </c>
      <c r="Q50" s="34">
        <f t="shared" si="17"/>
        <v>0</v>
      </c>
    </row>
    <row r="51" ht="13.5" customHeight="1">
      <c r="A51" s="12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</row>
    <row r="52" ht="12.7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ht="12.75" customHeight="1">
      <c r="A53" s="12"/>
      <c r="B53" s="28" t="s">
        <v>71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ht="13.5" customHeight="1">
      <c r="A54" s="12"/>
      <c r="B54" s="30" t="s">
        <v>3</v>
      </c>
      <c r="C54" s="31">
        <v>1.0</v>
      </c>
      <c r="D54" s="31">
        <v>2.0</v>
      </c>
      <c r="E54" s="31">
        <v>3.0</v>
      </c>
      <c r="F54" s="31">
        <v>4.0</v>
      </c>
      <c r="G54" s="31">
        <v>5.0</v>
      </c>
      <c r="H54" s="31">
        <v>6.0</v>
      </c>
      <c r="I54" s="31">
        <v>7.0</v>
      </c>
      <c r="J54" s="31">
        <v>8.0</v>
      </c>
      <c r="K54" s="31">
        <v>9.0</v>
      </c>
      <c r="L54" s="31">
        <v>10.0</v>
      </c>
      <c r="M54" s="31">
        <v>11.0</v>
      </c>
      <c r="N54" s="31">
        <v>12.0</v>
      </c>
      <c r="O54" s="30" t="s">
        <v>4</v>
      </c>
      <c r="P54" s="30" t="s">
        <v>5</v>
      </c>
      <c r="Q54" s="30" t="s">
        <v>6</v>
      </c>
    </row>
    <row r="55" ht="12.75" customHeight="1">
      <c r="A55" s="12"/>
      <c r="B55" s="11" t="s">
        <v>12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4">
        <f t="shared" ref="O55:O59" si="18">SUM(C55:N55)</f>
        <v>0</v>
      </c>
      <c r="P55" s="12"/>
      <c r="Q55" s="12"/>
    </row>
    <row r="56" ht="12.75" customHeight="1">
      <c r="A56" s="12"/>
      <c r="B56" s="11" t="s">
        <v>13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4">
        <f t="shared" si="18"/>
        <v>0</v>
      </c>
      <c r="P56" s="12"/>
      <c r="Q56" s="12"/>
    </row>
    <row r="57" ht="12.75" customHeight="1">
      <c r="A57" s="12"/>
      <c r="B57" s="11" t="s">
        <v>72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4">
        <f t="shared" si="18"/>
        <v>0</v>
      </c>
      <c r="P57" s="12"/>
      <c r="Q57" s="12"/>
    </row>
    <row r="58" ht="12.75" customHeight="1">
      <c r="A58" s="12"/>
      <c r="B58" s="11" t="s">
        <v>73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4">
        <f t="shared" si="18"/>
        <v>0</v>
      </c>
      <c r="P58" s="12"/>
      <c r="Q58" s="12"/>
    </row>
    <row r="59" ht="12.75" customHeight="1">
      <c r="A59" s="12"/>
      <c r="B59" s="11" t="s">
        <v>74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4">
        <f t="shared" si="18"/>
        <v>0</v>
      </c>
      <c r="P59" s="12"/>
      <c r="Q59" s="12"/>
    </row>
    <row r="60" ht="13.5" customHeight="1">
      <c r="A60" s="12"/>
      <c r="B60" s="33" t="s">
        <v>54</v>
      </c>
      <c r="C60" s="34">
        <f t="shared" ref="C60:Q60" si="19">SUM(C55:C59)</f>
        <v>0</v>
      </c>
      <c r="D60" s="34">
        <f t="shared" si="19"/>
        <v>0</v>
      </c>
      <c r="E60" s="34">
        <f t="shared" si="19"/>
        <v>0</v>
      </c>
      <c r="F60" s="34">
        <f t="shared" si="19"/>
        <v>0</v>
      </c>
      <c r="G60" s="34">
        <f t="shared" si="19"/>
        <v>0</v>
      </c>
      <c r="H60" s="34">
        <f t="shared" si="19"/>
        <v>0</v>
      </c>
      <c r="I60" s="34">
        <f t="shared" si="19"/>
        <v>0</v>
      </c>
      <c r="J60" s="34">
        <f t="shared" si="19"/>
        <v>0</v>
      </c>
      <c r="K60" s="34">
        <f t="shared" si="19"/>
        <v>0</v>
      </c>
      <c r="L60" s="34">
        <f t="shared" si="19"/>
        <v>0</v>
      </c>
      <c r="M60" s="34">
        <f t="shared" si="19"/>
        <v>0</v>
      </c>
      <c r="N60" s="34">
        <f t="shared" si="19"/>
        <v>0</v>
      </c>
      <c r="O60" s="34">
        <f t="shared" si="19"/>
        <v>0</v>
      </c>
      <c r="P60" s="34">
        <f t="shared" si="19"/>
        <v>0</v>
      </c>
      <c r="Q60" s="34">
        <f t="shared" si="19"/>
        <v>0</v>
      </c>
    </row>
    <row r="61" ht="13.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ht="12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ht="12.75" hidden="1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ht="12.75" hidden="1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ht="12.75" hidden="1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ht="12.75" hidden="1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ht="12.75" hidden="1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ht="12.75" hidden="1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ht="12.75" hidden="1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ht="12.75" hidden="1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</row>
    <row r="71" ht="12.75" hidden="1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ht="12.75" hidden="1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</row>
    <row r="73" ht="12.75" customHeight="1">
      <c r="A73" s="12"/>
      <c r="B73" s="28" t="s">
        <v>75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</row>
    <row r="74" ht="13.5" customHeight="1">
      <c r="A74" s="12"/>
      <c r="B74" s="7" t="s">
        <v>76</v>
      </c>
      <c r="C74" s="8">
        <v>1.0</v>
      </c>
      <c r="D74" s="8">
        <v>2.0</v>
      </c>
      <c r="E74" s="8">
        <v>3.0</v>
      </c>
      <c r="F74" s="8">
        <v>4.0</v>
      </c>
      <c r="G74" s="8">
        <v>5.0</v>
      </c>
      <c r="H74" s="8">
        <v>6.0</v>
      </c>
      <c r="I74" s="8">
        <v>7.0</v>
      </c>
      <c r="J74" s="8">
        <v>8.0</v>
      </c>
      <c r="K74" s="8">
        <v>9.0</v>
      </c>
      <c r="L74" s="8">
        <v>10.0</v>
      </c>
      <c r="M74" s="8">
        <v>11.0</v>
      </c>
      <c r="N74" s="8">
        <v>12.0</v>
      </c>
      <c r="O74" s="7" t="s">
        <v>4</v>
      </c>
      <c r="P74" s="7" t="s">
        <v>5</v>
      </c>
      <c r="Q74" s="7" t="s">
        <v>6</v>
      </c>
    </row>
    <row r="75" ht="12.75" customHeight="1">
      <c r="A75" s="12"/>
      <c r="B75" s="11" t="s">
        <v>77</v>
      </c>
      <c r="C75" s="13">
        <v>2500.0</v>
      </c>
      <c r="D75" s="13">
        <v>2500.0</v>
      </c>
      <c r="E75" s="13">
        <v>2500.0</v>
      </c>
      <c r="F75" s="13">
        <v>2500.0</v>
      </c>
      <c r="G75" s="13">
        <v>2500.0</v>
      </c>
      <c r="H75" s="13">
        <v>2500.0</v>
      </c>
      <c r="I75" s="13">
        <v>2500.0</v>
      </c>
      <c r="J75" s="13">
        <v>2500.0</v>
      </c>
      <c r="K75" s="13">
        <v>2500.0</v>
      </c>
      <c r="L75" s="13">
        <v>2500.0</v>
      </c>
      <c r="M75" s="13">
        <v>2500.0</v>
      </c>
      <c r="N75" s="13">
        <v>2500.0</v>
      </c>
      <c r="O75" s="14">
        <f>SUM(C75:N75)</f>
        <v>30000</v>
      </c>
      <c r="P75" s="12"/>
      <c r="Q75" s="12"/>
    </row>
    <row r="76" ht="12.75" customHeight="1">
      <c r="A76" s="12"/>
      <c r="B76" s="11" t="s">
        <v>78</v>
      </c>
      <c r="C76" s="12">
        <v>1646.0</v>
      </c>
      <c r="D76" s="12">
        <v>1646.0</v>
      </c>
      <c r="E76" s="12">
        <v>1646.0</v>
      </c>
      <c r="F76" s="12">
        <v>1646.0</v>
      </c>
      <c r="G76" s="12">
        <v>1646.0</v>
      </c>
      <c r="H76" s="12">
        <v>1646.0</v>
      </c>
      <c r="I76" s="12">
        <v>1646.0</v>
      </c>
      <c r="J76" s="12">
        <v>1646.0</v>
      </c>
      <c r="K76" s="12">
        <v>1646.0</v>
      </c>
      <c r="L76" s="12">
        <v>1646.0</v>
      </c>
      <c r="M76" s="12">
        <v>1646.0</v>
      </c>
      <c r="N76" s="12">
        <v>1646.0</v>
      </c>
      <c r="O76" s="14"/>
      <c r="P76" s="12"/>
      <c r="Q76" s="12"/>
    </row>
    <row r="77" ht="12.75" customHeight="1">
      <c r="A77" s="12"/>
      <c r="B77" s="12"/>
      <c r="C77" s="12">
        <v>0.0</v>
      </c>
      <c r="D77" s="12">
        <v>0.0</v>
      </c>
      <c r="E77" s="12">
        <v>0.0</v>
      </c>
      <c r="F77" s="12">
        <v>0.0</v>
      </c>
      <c r="G77" s="12">
        <v>0.0</v>
      </c>
      <c r="H77" s="12">
        <v>0.0</v>
      </c>
      <c r="I77" s="12">
        <v>0.0</v>
      </c>
      <c r="J77" s="12">
        <v>0.0</v>
      </c>
      <c r="K77" s="12">
        <v>0.0</v>
      </c>
      <c r="L77" s="12">
        <v>0.0</v>
      </c>
      <c r="M77" s="12">
        <v>0.0</v>
      </c>
      <c r="N77" s="12">
        <v>0.0</v>
      </c>
      <c r="O77" s="14"/>
      <c r="P77" s="12"/>
      <c r="Q77" s="12"/>
    </row>
    <row r="78" ht="12.75" customHeight="1">
      <c r="A78" s="12"/>
      <c r="B78" s="12"/>
      <c r="C78" s="12">
        <v>0.0</v>
      </c>
      <c r="D78" s="12">
        <v>0.0</v>
      </c>
      <c r="E78" s="12">
        <v>0.0</v>
      </c>
      <c r="F78" s="12">
        <v>0.0</v>
      </c>
      <c r="G78" s="12">
        <v>0.0</v>
      </c>
      <c r="H78" s="12">
        <v>0.0</v>
      </c>
      <c r="I78" s="12">
        <v>0.0</v>
      </c>
      <c r="J78" s="12">
        <v>0.0</v>
      </c>
      <c r="K78" s="12">
        <v>0.0</v>
      </c>
      <c r="L78" s="12">
        <v>0.0</v>
      </c>
      <c r="M78" s="12">
        <v>0.0</v>
      </c>
      <c r="N78" s="12">
        <v>0.0</v>
      </c>
      <c r="O78" s="14">
        <f t="shared" ref="O78:O80" si="20">SUM(C78:N78)</f>
        <v>0</v>
      </c>
      <c r="P78" s="12"/>
      <c r="Q78" s="12"/>
    </row>
    <row r="79" ht="12.75" customHeight="1">
      <c r="A79" s="12"/>
      <c r="B79" s="12"/>
      <c r="C79" s="12">
        <v>0.0</v>
      </c>
      <c r="D79" s="12">
        <v>0.0</v>
      </c>
      <c r="E79" s="12">
        <v>0.0</v>
      </c>
      <c r="F79" s="12">
        <v>0.0</v>
      </c>
      <c r="G79" s="12">
        <v>0.0</v>
      </c>
      <c r="H79" s="12">
        <v>0.0</v>
      </c>
      <c r="I79" s="12">
        <v>0.0</v>
      </c>
      <c r="J79" s="12">
        <v>0.0</v>
      </c>
      <c r="K79" s="12">
        <v>0.0</v>
      </c>
      <c r="L79" s="12">
        <v>0.0</v>
      </c>
      <c r="M79" s="12">
        <v>0.0</v>
      </c>
      <c r="N79" s="12">
        <v>0.0</v>
      </c>
      <c r="O79" s="14">
        <f t="shared" si="20"/>
        <v>0</v>
      </c>
      <c r="P79" s="12"/>
      <c r="Q79" s="12"/>
    </row>
    <row r="80" ht="13.5" customHeight="1">
      <c r="A80" s="12"/>
      <c r="B80" s="33" t="s">
        <v>54</v>
      </c>
      <c r="C80" s="34">
        <f t="shared" ref="C80:N80" si="21">SUM(C75:C79)</f>
        <v>4146</v>
      </c>
      <c r="D80" s="34">
        <f t="shared" si="21"/>
        <v>4146</v>
      </c>
      <c r="E80" s="34">
        <f t="shared" si="21"/>
        <v>4146</v>
      </c>
      <c r="F80" s="34">
        <f t="shared" si="21"/>
        <v>4146</v>
      </c>
      <c r="G80" s="34">
        <f t="shared" si="21"/>
        <v>4146</v>
      </c>
      <c r="H80" s="34">
        <f t="shared" si="21"/>
        <v>4146</v>
      </c>
      <c r="I80" s="34">
        <f t="shared" si="21"/>
        <v>4146</v>
      </c>
      <c r="J80" s="34">
        <f t="shared" si="21"/>
        <v>4146</v>
      </c>
      <c r="K80" s="34">
        <f t="shared" si="21"/>
        <v>4146</v>
      </c>
      <c r="L80" s="34">
        <f t="shared" si="21"/>
        <v>4146</v>
      </c>
      <c r="M80" s="34">
        <f t="shared" si="21"/>
        <v>4146</v>
      </c>
      <c r="N80" s="34">
        <f t="shared" si="21"/>
        <v>4146</v>
      </c>
      <c r="O80" s="34">
        <f t="shared" si="20"/>
        <v>49752</v>
      </c>
      <c r="P80" s="34">
        <f t="shared" ref="P80:Q80" si="22">SUM(P75:P79)</f>
        <v>0</v>
      </c>
      <c r="Q80" s="34">
        <f t="shared" si="22"/>
        <v>0</v>
      </c>
    </row>
    <row r="81" ht="13.5" customHeight="1">
      <c r="A81" s="12"/>
      <c r="B81" s="39" t="s">
        <v>79</v>
      </c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</row>
    <row r="82" ht="12.75" customHeight="1">
      <c r="A82" s="12"/>
      <c r="B82" s="40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</row>
    <row r="83" ht="12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</row>
    <row r="84" ht="12.75" customHeight="1">
      <c r="A84" s="12"/>
      <c r="B84" s="28" t="s">
        <v>80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</row>
    <row r="85" ht="13.5" customHeight="1">
      <c r="A85" s="12"/>
      <c r="B85" s="7" t="s">
        <v>76</v>
      </c>
      <c r="C85" s="8">
        <v>1.0</v>
      </c>
      <c r="D85" s="8">
        <v>2.0</v>
      </c>
      <c r="E85" s="8">
        <v>3.0</v>
      </c>
      <c r="F85" s="8">
        <v>4.0</v>
      </c>
      <c r="G85" s="8">
        <v>5.0</v>
      </c>
      <c r="H85" s="8">
        <v>6.0</v>
      </c>
      <c r="I85" s="8">
        <v>7.0</v>
      </c>
      <c r="J85" s="8">
        <v>8.0</v>
      </c>
      <c r="K85" s="8">
        <v>9.0</v>
      </c>
      <c r="L85" s="8">
        <v>10.0</v>
      </c>
      <c r="M85" s="8">
        <v>11.0</v>
      </c>
      <c r="N85" s="8">
        <v>12.0</v>
      </c>
      <c r="O85" s="7" t="s">
        <v>4</v>
      </c>
      <c r="P85" s="7" t="s">
        <v>5</v>
      </c>
      <c r="Q85" s="7" t="s">
        <v>6</v>
      </c>
    </row>
    <row r="86" ht="12.75" customHeight="1">
      <c r="A86" s="12"/>
      <c r="B86" s="11" t="s">
        <v>12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4">
        <f t="shared" ref="O86:O95" si="23">SUM(C86:N86)</f>
        <v>0</v>
      </c>
      <c r="P86" s="12"/>
      <c r="Q86" s="12"/>
    </row>
    <row r="87" ht="12.75" customHeight="1">
      <c r="A87" s="12"/>
      <c r="B87" s="11" t="s">
        <v>13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4">
        <f t="shared" si="23"/>
        <v>0</v>
      </c>
      <c r="P87" s="12"/>
      <c r="Q87" s="12"/>
    </row>
    <row r="88" ht="12.75" customHeight="1">
      <c r="A88" s="12"/>
      <c r="B88" s="11" t="s">
        <v>72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4">
        <f t="shared" si="23"/>
        <v>0</v>
      </c>
      <c r="P88" s="12"/>
      <c r="Q88" s="12"/>
    </row>
    <row r="89" ht="12.75" customHeight="1">
      <c r="A89" s="12"/>
      <c r="B89" s="11" t="s">
        <v>73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4">
        <f t="shared" si="23"/>
        <v>0</v>
      </c>
      <c r="P89" s="12"/>
      <c r="Q89" s="12"/>
    </row>
    <row r="90" ht="12.75" customHeight="1">
      <c r="A90" s="12"/>
      <c r="B90" s="11" t="s">
        <v>74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4">
        <f t="shared" si="23"/>
        <v>0</v>
      </c>
      <c r="P90" s="12"/>
      <c r="Q90" s="12"/>
    </row>
    <row r="91" ht="12.75" customHeight="1">
      <c r="A91" s="12"/>
      <c r="B91" s="11" t="s">
        <v>81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4">
        <f t="shared" si="23"/>
        <v>0</v>
      </c>
      <c r="P91" s="12"/>
      <c r="Q91" s="12"/>
    </row>
    <row r="92" ht="12.75" customHeight="1">
      <c r="A92" s="12"/>
      <c r="B92" s="11" t="s">
        <v>82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4">
        <f t="shared" si="23"/>
        <v>0</v>
      </c>
      <c r="P92" s="12"/>
      <c r="Q92" s="12"/>
    </row>
    <row r="93" ht="12.75" customHeight="1">
      <c r="A93" s="12"/>
      <c r="B93" s="11" t="s">
        <v>83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4">
        <f t="shared" si="23"/>
        <v>0</v>
      </c>
      <c r="P93" s="12"/>
      <c r="Q93" s="12"/>
    </row>
    <row r="94" ht="12.75" customHeight="1">
      <c r="A94" s="12"/>
      <c r="B94" s="11" t="s">
        <v>84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4">
        <f t="shared" si="23"/>
        <v>0</v>
      </c>
      <c r="P94" s="12"/>
      <c r="Q94" s="12"/>
    </row>
    <row r="95" ht="12.75" customHeight="1">
      <c r="A95" s="12"/>
      <c r="B95" s="11" t="s">
        <v>85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4">
        <f t="shared" si="23"/>
        <v>0</v>
      </c>
      <c r="P95" s="12"/>
      <c r="Q95" s="12"/>
    </row>
    <row r="96" ht="13.5" customHeight="1">
      <c r="A96" s="12"/>
      <c r="B96" s="33" t="s">
        <v>54</v>
      </c>
      <c r="C96" s="34">
        <f t="shared" ref="C96:Q96" si="24">SUM(C86:C95)</f>
        <v>0</v>
      </c>
      <c r="D96" s="34">
        <f t="shared" si="24"/>
        <v>0</v>
      </c>
      <c r="E96" s="34">
        <f t="shared" si="24"/>
        <v>0</v>
      </c>
      <c r="F96" s="34">
        <f t="shared" si="24"/>
        <v>0</v>
      </c>
      <c r="G96" s="34">
        <f t="shared" si="24"/>
        <v>0</v>
      </c>
      <c r="H96" s="34">
        <f t="shared" si="24"/>
        <v>0</v>
      </c>
      <c r="I96" s="34">
        <f t="shared" si="24"/>
        <v>0</v>
      </c>
      <c r="J96" s="34">
        <f t="shared" si="24"/>
        <v>0</v>
      </c>
      <c r="K96" s="34">
        <f t="shared" si="24"/>
        <v>0</v>
      </c>
      <c r="L96" s="34">
        <f t="shared" si="24"/>
        <v>0</v>
      </c>
      <c r="M96" s="34">
        <f t="shared" si="24"/>
        <v>0</v>
      </c>
      <c r="N96" s="34">
        <f t="shared" si="24"/>
        <v>0</v>
      </c>
      <c r="O96" s="34">
        <f t="shared" si="24"/>
        <v>0</v>
      </c>
      <c r="P96" s="34">
        <f t="shared" si="24"/>
        <v>0</v>
      </c>
      <c r="Q96" s="34">
        <f t="shared" si="24"/>
        <v>0</v>
      </c>
    </row>
    <row r="97" ht="13.5" customHeight="1">
      <c r="A97" s="12"/>
      <c r="B97" s="39" t="s">
        <v>86</v>
      </c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</row>
    <row r="98" ht="12.75" customHeight="1">
      <c r="A98" s="12"/>
      <c r="B98" s="40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</row>
    <row r="99" ht="12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</row>
    <row r="100" ht="12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</row>
    <row r="101" ht="12.75" customHeight="1">
      <c r="A101" s="12"/>
      <c r="B101" s="40" t="s">
        <v>33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</row>
    <row r="102" ht="12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</row>
    <row r="103" ht="12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</row>
    <row r="104" ht="12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</row>
    <row r="105" ht="12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  <row r="106" ht="12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</row>
    <row r="107" ht="12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</row>
    <row r="108" ht="12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</row>
    <row r="109" ht="12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</row>
    <row r="110" ht="12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</row>
    <row r="111" ht="12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</row>
    <row r="112" ht="12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</row>
    <row r="113" ht="12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</row>
    <row r="114" ht="12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</row>
    <row r="115" ht="12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</row>
    <row r="116" ht="12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</row>
    <row r="117" ht="12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</row>
    <row r="118" ht="12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</row>
    <row r="119" ht="12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</row>
    <row r="120" ht="12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</row>
    <row r="121" ht="12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</row>
    <row r="122" ht="12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</row>
    <row r="123" ht="12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</row>
    <row r="124" ht="12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</row>
    <row r="125" ht="12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</row>
    <row r="126" ht="12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</row>
    <row r="127" ht="12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</row>
    <row r="128" ht="12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</row>
    <row r="129" ht="12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</row>
    <row r="130" ht="12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</row>
    <row r="131" ht="12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</row>
    <row r="132" ht="12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</row>
    <row r="133" ht="12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</row>
    <row r="134" ht="12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</row>
    <row r="135" ht="12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</row>
    <row r="136" ht="12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</row>
    <row r="137" ht="12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</row>
    <row r="138" ht="12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</row>
    <row r="139" ht="12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</row>
    <row r="140" ht="12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</row>
    <row r="141" ht="12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</row>
    <row r="142" ht="12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</row>
    <row r="143" ht="12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</row>
    <row r="144" ht="12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</row>
    <row r="145" ht="12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</row>
    <row r="146" ht="12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</row>
    <row r="147" ht="12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</row>
    <row r="148" ht="12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</row>
    <row r="149" ht="12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</row>
    <row r="150" ht="12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</row>
    <row r="151" ht="12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</row>
    <row r="152" ht="12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</row>
    <row r="153" ht="12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</row>
    <row r="154" ht="12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</row>
    <row r="155" ht="12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</row>
    <row r="156" ht="12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</row>
    <row r="157" ht="12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</row>
    <row r="158" ht="12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</row>
    <row r="159" ht="12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</row>
    <row r="160" ht="12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</row>
    <row r="161" ht="12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</row>
    <row r="162" ht="12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</row>
    <row r="163" ht="12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</row>
    <row r="164" ht="12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</row>
    <row r="165" ht="12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</row>
    <row r="166" ht="12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</row>
    <row r="167" ht="12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</row>
    <row r="168" ht="12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</row>
    <row r="169" ht="12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</row>
    <row r="170" ht="12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</row>
    <row r="171" ht="12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</row>
    <row r="172" ht="12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</row>
    <row r="173" ht="12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</row>
    <row r="174" ht="12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</row>
    <row r="175" ht="12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</row>
    <row r="176" ht="12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</row>
    <row r="177" ht="12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</row>
    <row r="178" ht="12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</row>
    <row r="179" ht="12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</row>
    <row r="180" ht="12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</row>
    <row r="181" ht="12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</row>
    <row r="182" ht="12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</row>
    <row r="183" ht="12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</row>
    <row r="184" ht="12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</row>
    <row r="185" ht="12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</row>
    <row r="186" ht="12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</row>
    <row r="187" ht="12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</row>
    <row r="188" ht="12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</row>
    <row r="189" ht="12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</row>
    <row r="190" ht="12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</row>
    <row r="191" ht="12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</row>
    <row r="192" ht="12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</row>
    <row r="193" ht="12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</row>
    <row r="194" ht="12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</row>
    <row r="195" ht="12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</row>
    <row r="196" ht="12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</row>
    <row r="197" ht="12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</row>
    <row r="198" ht="12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</row>
    <row r="199" ht="12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</row>
    <row r="200" ht="12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</row>
    <row r="201" ht="12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</row>
    <row r="202" ht="12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</row>
    <row r="203" ht="12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</row>
    <row r="204" ht="12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</row>
    <row r="205" ht="12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</row>
    <row r="206" ht="12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</row>
    <row r="207" ht="12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</row>
    <row r="208" ht="12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</row>
    <row r="209" ht="12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</row>
    <row r="210" ht="12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</row>
    <row r="211" ht="12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</row>
    <row r="212" ht="12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</row>
    <row r="213" ht="12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</row>
    <row r="214" ht="12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</row>
    <row r="215" ht="12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</row>
    <row r="216" ht="12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</row>
    <row r="217" ht="12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</row>
    <row r="218" ht="12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</row>
    <row r="219" ht="12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</row>
    <row r="220" ht="12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</row>
    <row r="221" ht="12.7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</row>
    <row r="222" ht="12.7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</row>
    <row r="223" ht="12.7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</row>
    <row r="224" ht="12.7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</row>
    <row r="225" ht="12.7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</row>
    <row r="226" ht="12.7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</row>
    <row r="227" ht="12.7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</row>
    <row r="228" ht="12.7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</row>
    <row r="229" ht="12.7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</row>
    <row r="230" ht="12.7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</row>
    <row r="231" ht="12.7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</row>
    <row r="232" ht="12.7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</row>
    <row r="233" ht="12.7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</row>
    <row r="234" ht="12.7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</row>
    <row r="235" ht="12.7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</row>
    <row r="236" ht="12.7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</row>
    <row r="237" ht="12.7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</row>
    <row r="238" ht="12.7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</row>
    <row r="239" ht="12.7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</row>
    <row r="240" ht="12.7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</row>
    <row r="241" ht="12.7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</row>
    <row r="242" ht="12.7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</row>
    <row r="243" ht="12.7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</row>
    <row r="244" ht="12.7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</row>
    <row r="245" ht="12.7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</row>
    <row r="246" ht="12.7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</row>
    <row r="247" ht="12.7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</row>
    <row r="248" ht="12.7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</row>
    <row r="249" ht="12.7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</row>
    <row r="250" ht="12.7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</row>
    <row r="251" ht="12.7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</row>
    <row r="252" ht="12.7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</row>
    <row r="253" ht="12.7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</row>
    <row r="254" ht="12.7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</row>
    <row r="255" ht="12.7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</row>
    <row r="256" ht="12.7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</row>
    <row r="257" ht="12.7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</row>
    <row r="258" ht="12.7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</row>
    <row r="259" ht="12.7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</row>
    <row r="260" ht="12.7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</row>
    <row r="261" ht="12.7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</row>
    <row r="262" ht="12.7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</row>
    <row r="263" ht="12.7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</row>
    <row r="264" ht="12.7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</row>
    <row r="265" ht="12.7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</row>
    <row r="266" ht="12.7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</row>
    <row r="267" ht="12.7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</row>
    <row r="268" ht="12.7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</row>
    <row r="269" ht="12.7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</row>
    <row r="270" ht="12.7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</row>
    <row r="271" ht="12.7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</row>
    <row r="272" ht="12.7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</row>
    <row r="273" ht="12.7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</row>
    <row r="274" ht="12.7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</row>
    <row r="275" ht="12.7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</row>
    <row r="276" ht="12.7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</row>
    <row r="277" ht="12.7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</row>
    <row r="278" ht="12.7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</row>
    <row r="279" ht="12.7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</row>
    <row r="280" ht="12.7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</row>
    <row r="281" ht="12.7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</row>
    <row r="282" ht="12.7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</row>
    <row r="283" ht="12.7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</row>
    <row r="284" ht="12.7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</row>
    <row r="285" ht="12.7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</row>
    <row r="286" ht="12.7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</row>
    <row r="287" ht="12.7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</row>
    <row r="288" ht="12.7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</row>
    <row r="289" ht="12.7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</row>
    <row r="290" ht="12.7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</row>
    <row r="291" ht="12.7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</row>
    <row r="292" ht="12.7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</row>
    <row r="293" ht="12.7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</row>
    <row r="294" ht="12.7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</row>
    <row r="295" ht="12.7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</row>
    <row r="296" ht="12.7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</row>
    <row r="297" ht="12.7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</row>
    <row r="298" ht="12.7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</row>
    <row r="299" ht="12.7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</row>
    <row r="300" ht="12.7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</row>
    <row r="301" ht="12.7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</row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8:A30"/>
    <mergeCell ref="A31:A33"/>
    <mergeCell ref="A34:A36"/>
    <mergeCell ref="A37:A39"/>
    <mergeCell ref="A40:A42"/>
    <mergeCell ref="A43:A45"/>
    <mergeCell ref="A46:A48"/>
  </mergeCells>
  <hyperlinks>
    <hyperlink r:id="rId2" ref="B81"/>
    <hyperlink r:id="rId3" ref="B97"/>
    <hyperlink r:id="rId4" ref="B101"/>
  </hyperlinks>
  <printOptions/>
  <pageMargins bottom="0.75" footer="0.0" header="0.0" left="0.7" right="0.7" top="0.75"/>
  <pageSetup orientation="landscape"/>
  <drawing r:id="rId5"/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1" width="7.0"/>
    <col customWidth="1" min="2" max="2" width="16.5"/>
    <col customWidth="1" min="3" max="3" width="6.63"/>
    <col customWidth="1" min="4" max="4" width="6.25"/>
    <col customWidth="1" min="5" max="15" width="7.13"/>
    <col customWidth="1" min="16" max="17" width="8.0"/>
  </cols>
  <sheetData>
    <row r="1" ht="12.75" customHeigh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ht="12.75" customHeight="1">
      <c r="B2" s="28" t="s">
        <v>87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ht="13.5" customHeight="1">
      <c r="B3" s="30" t="s">
        <v>3</v>
      </c>
      <c r="C3" s="31">
        <v>1.0</v>
      </c>
      <c r="D3" s="31">
        <v>2.0</v>
      </c>
      <c r="E3" s="31">
        <v>3.0</v>
      </c>
      <c r="F3" s="31">
        <v>4.0</v>
      </c>
      <c r="G3" s="31">
        <v>5.0</v>
      </c>
      <c r="H3" s="31">
        <v>6.0</v>
      </c>
      <c r="I3" s="31">
        <v>7.0</v>
      </c>
      <c r="J3" s="31">
        <v>8.0</v>
      </c>
      <c r="K3" s="31">
        <v>9.0</v>
      </c>
      <c r="L3" s="31">
        <v>10.0</v>
      </c>
      <c r="M3" s="31">
        <v>11.0</v>
      </c>
      <c r="N3" s="31">
        <v>12.0</v>
      </c>
      <c r="O3" s="30" t="s">
        <v>4</v>
      </c>
      <c r="P3" s="30" t="s">
        <v>5</v>
      </c>
      <c r="Q3" s="30" t="s">
        <v>6</v>
      </c>
    </row>
    <row r="4" ht="12.75" customHeight="1">
      <c r="B4" s="11" t="s">
        <v>30</v>
      </c>
      <c r="C4" s="14">
        <f>'הכנסות'!D124</f>
        <v>90000</v>
      </c>
      <c r="D4" s="14">
        <f>'הכנסות'!E124</f>
        <v>180000</v>
      </c>
      <c r="E4" s="14">
        <f>'הכנסות'!F124</f>
        <v>90000</v>
      </c>
      <c r="F4" s="14">
        <f>'הכנסות'!G124</f>
        <v>180000</v>
      </c>
      <c r="G4" s="14">
        <f>'הכנסות'!H124</f>
        <v>90000</v>
      </c>
      <c r="H4" s="14">
        <f>'הכנסות'!I124</f>
        <v>180000</v>
      </c>
      <c r="I4" s="14">
        <f>'הכנסות'!J124</f>
        <v>90000</v>
      </c>
      <c r="J4" s="14">
        <f>'הכנסות'!K124</f>
        <v>180000</v>
      </c>
      <c r="K4" s="14">
        <f>'הכנסות'!L124</f>
        <v>90000</v>
      </c>
      <c r="L4" s="14">
        <f>'הכנסות'!M124</f>
        <v>180000</v>
      </c>
      <c r="M4" s="14">
        <f>'הכנסות'!N124</f>
        <v>90000</v>
      </c>
      <c r="N4" s="14">
        <f>'הכנסות'!O124</f>
        <v>180000</v>
      </c>
      <c r="O4" s="14">
        <f>'הכנסות'!P124</f>
        <v>1620000</v>
      </c>
      <c r="P4" s="14">
        <f>'הכנסות'!Q124</f>
        <v>0</v>
      </c>
      <c r="Q4" s="14">
        <f>'הכנסות'!R124</f>
        <v>0</v>
      </c>
    </row>
    <row r="5" ht="12.75" customHeight="1">
      <c r="B5" s="11" t="s">
        <v>32</v>
      </c>
      <c r="C5" s="14">
        <f>'הכנסות'!D136</f>
        <v>0</v>
      </c>
      <c r="D5" s="14">
        <f>'הכנסות'!E136</f>
        <v>0</v>
      </c>
      <c r="E5" s="14">
        <f>'הכנסות'!F136</f>
        <v>0</v>
      </c>
      <c r="F5" s="14">
        <f>'הכנסות'!G136</f>
        <v>0</v>
      </c>
      <c r="G5" s="14">
        <f>'הכנסות'!H136</f>
        <v>0</v>
      </c>
      <c r="H5" s="14">
        <f>'הכנסות'!I136</f>
        <v>0</v>
      </c>
      <c r="I5" s="14">
        <f>'הכנסות'!J136</f>
        <v>0</v>
      </c>
      <c r="J5" s="14">
        <f>'הכנסות'!K136</f>
        <v>0</v>
      </c>
      <c r="K5" s="14">
        <f>'הכנסות'!L136</f>
        <v>0</v>
      </c>
      <c r="L5" s="14">
        <f>'הכנסות'!M136</f>
        <v>0</v>
      </c>
      <c r="M5" s="14">
        <f>'הכנסות'!N136</f>
        <v>0</v>
      </c>
      <c r="N5" s="14">
        <f>'הכנסות'!O136</f>
        <v>4</v>
      </c>
      <c r="O5" s="14">
        <f>'הכנסות'!P136</f>
        <v>4</v>
      </c>
      <c r="P5" s="14">
        <f>'הכנסות'!Q136</f>
        <v>0</v>
      </c>
      <c r="Q5" s="14">
        <f>'הכנסות'!R136</f>
        <v>0</v>
      </c>
    </row>
    <row r="6" ht="13.5" customHeight="1">
      <c r="B6" s="41" t="s">
        <v>16</v>
      </c>
      <c r="C6" s="34">
        <f t="shared" ref="C6:Q6" si="1">C4-C5</f>
        <v>90000</v>
      </c>
      <c r="D6" s="34">
        <f t="shared" si="1"/>
        <v>180000</v>
      </c>
      <c r="E6" s="34">
        <f t="shared" si="1"/>
        <v>90000</v>
      </c>
      <c r="F6" s="34">
        <f t="shared" si="1"/>
        <v>180000</v>
      </c>
      <c r="G6" s="34">
        <f t="shared" si="1"/>
        <v>90000</v>
      </c>
      <c r="H6" s="34">
        <f t="shared" si="1"/>
        <v>180000</v>
      </c>
      <c r="I6" s="34">
        <f t="shared" si="1"/>
        <v>90000</v>
      </c>
      <c r="J6" s="34">
        <f t="shared" si="1"/>
        <v>180000</v>
      </c>
      <c r="K6" s="34">
        <f t="shared" si="1"/>
        <v>90000</v>
      </c>
      <c r="L6" s="34">
        <f t="shared" si="1"/>
        <v>180000</v>
      </c>
      <c r="M6" s="34">
        <f t="shared" si="1"/>
        <v>90000</v>
      </c>
      <c r="N6" s="34">
        <f t="shared" si="1"/>
        <v>179996</v>
      </c>
      <c r="O6" s="34">
        <f t="shared" si="1"/>
        <v>1619996</v>
      </c>
      <c r="P6" s="34">
        <f t="shared" si="1"/>
        <v>0</v>
      </c>
      <c r="Q6" s="34">
        <f t="shared" si="1"/>
        <v>0</v>
      </c>
    </row>
    <row r="7" ht="13.5" customHeight="1">
      <c r="B7" s="11" t="s">
        <v>35</v>
      </c>
      <c r="C7" s="14">
        <f>'הוצאות'!C23</f>
        <v>73960</v>
      </c>
      <c r="D7" s="14">
        <f>'הוצאות'!D23</f>
        <v>73960</v>
      </c>
      <c r="E7" s="14">
        <f>'הוצאות'!E23</f>
        <v>73960</v>
      </c>
      <c r="F7" s="14">
        <f>'הוצאות'!F23</f>
        <v>73960</v>
      </c>
      <c r="G7" s="14">
        <f>'הוצאות'!G23</f>
        <v>73960</v>
      </c>
      <c r="H7" s="14">
        <f>'הוצאות'!H23</f>
        <v>73960</v>
      </c>
      <c r="I7" s="14">
        <f>'הוצאות'!I23</f>
        <v>73960</v>
      </c>
      <c r="J7" s="14">
        <f>'הוצאות'!J23</f>
        <v>73960</v>
      </c>
      <c r="K7" s="14">
        <f>'הוצאות'!K23</f>
        <v>73960</v>
      </c>
      <c r="L7" s="14">
        <f>'הוצאות'!L23</f>
        <v>73960</v>
      </c>
      <c r="M7" s="14">
        <f>'הוצאות'!M23</f>
        <v>73960</v>
      </c>
      <c r="N7" s="14">
        <f>'הוצאות'!N23</f>
        <v>73960</v>
      </c>
      <c r="O7" s="14">
        <f>'הוצאות'!O23</f>
        <v>887520</v>
      </c>
      <c r="P7" s="14">
        <f>'הוצאות'!P23</f>
        <v>0</v>
      </c>
      <c r="Q7" s="14">
        <f>'הוצאות'!Q23</f>
        <v>0</v>
      </c>
    </row>
    <row r="8" ht="12.75" customHeight="1">
      <c r="B8" s="11" t="s">
        <v>71</v>
      </c>
      <c r="C8" s="14">
        <f>'הוצאות'!C60</f>
        <v>0</v>
      </c>
      <c r="D8" s="14">
        <f>'הוצאות'!D60</f>
        <v>0</v>
      </c>
      <c r="E8" s="14">
        <f>'הוצאות'!E60</f>
        <v>0</v>
      </c>
      <c r="F8" s="14">
        <f>'הוצאות'!F60</f>
        <v>0</v>
      </c>
      <c r="G8" s="14">
        <f>'הוצאות'!G60</f>
        <v>0</v>
      </c>
      <c r="H8" s="14">
        <f>'הוצאות'!H60</f>
        <v>0</v>
      </c>
      <c r="I8" s="14">
        <f>'הוצאות'!I60</f>
        <v>0</v>
      </c>
      <c r="J8" s="14">
        <f>'הוצאות'!J60</f>
        <v>0</v>
      </c>
      <c r="K8" s="14">
        <f>'הוצאות'!K60</f>
        <v>0</v>
      </c>
      <c r="L8" s="14">
        <f>'הוצאות'!L60</f>
        <v>0</v>
      </c>
      <c r="M8" s="14">
        <f>'הוצאות'!M60</f>
        <v>0</v>
      </c>
      <c r="N8" s="14">
        <f>'הוצאות'!N60</f>
        <v>0</v>
      </c>
      <c r="O8" s="14">
        <f>'הוצאות'!O60</f>
        <v>0</v>
      </c>
      <c r="P8" s="14">
        <f>'הוצאות'!P60</f>
        <v>0</v>
      </c>
      <c r="Q8" s="14">
        <f>'הוצאות'!Q60</f>
        <v>0</v>
      </c>
    </row>
    <row r="9" ht="12.75" customHeight="1">
      <c r="B9" s="11" t="s">
        <v>55</v>
      </c>
      <c r="C9" s="14">
        <f>'הוצאות'!C50</f>
        <v>37000</v>
      </c>
      <c r="D9" s="14">
        <f>'הוצאות'!D50</f>
        <v>37000</v>
      </c>
      <c r="E9" s="14">
        <f>'הוצאות'!E50</f>
        <v>37000</v>
      </c>
      <c r="F9" s="14">
        <f>'הוצאות'!F50</f>
        <v>37000</v>
      </c>
      <c r="G9" s="14">
        <f>'הוצאות'!G50</f>
        <v>37000</v>
      </c>
      <c r="H9" s="14">
        <f>'הוצאות'!H50</f>
        <v>37000</v>
      </c>
      <c r="I9" s="14">
        <f>'הוצאות'!I50</f>
        <v>37000</v>
      </c>
      <c r="J9" s="14">
        <f>'הוצאות'!J50</f>
        <v>37000</v>
      </c>
      <c r="K9" s="14">
        <f>'הוצאות'!K50</f>
        <v>37000</v>
      </c>
      <c r="L9" s="14">
        <f>'הוצאות'!L50</f>
        <v>37000</v>
      </c>
      <c r="M9" s="14">
        <f>'הוצאות'!M50</f>
        <v>37000</v>
      </c>
      <c r="N9" s="14">
        <f>'הוצאות'!N50</f>
        <v>37000</v>
      </c>
      <c r="O9" s="14">
        <f>'הוצאות'!O50</f>
        <v>444000</v>
      </c>
      <c r="P9" s="14">
        <f>'הוצאות'!P50</f>
        <v>0</v>
      </c>
      <c r="Q9" s="14">
        <f>'הוצאות'!Q50</f>
        <v>0</v>
      </c>
    </row>
    <row r="10" ht="13.5" customHeight="1">
      <c r="B10" s="41" t="s">
        <v>88</v>
      </c>
      <c r="C10" s="34">
        <f t="shared" ref="C10:Q10" si="2">C6-C7-C8-C9</f>
        <v>-20960</v>
      </c>
      <c r="D10" s="34">
        <f t="shared" si="2"/>
        <v>69040</v>
      </c>
      <c r="E10" s="34">
        <f t="shared" si="2"/>
        <v>-20960</v>
      </c>
      <c r="F10" s="34">
        <f t="shared" si="2"/>
        <v>69040</v>
      </c>
      <c r="G10" s="34">
        <f t="shared" si="2"/>
        <v>-20960</v>
      </c>
      <c r="H10" s="34">
        <f t="shared" si="2"/>
        <v>69040</v>
      </c>
      <c r="I10" s="34">
        <f t="shared" si="2"/>
        <v>-20960</v>
      </c>
      <c r="J10" s="34">
        <f t="shared" si="2"/>
        <v>69040</v>
      </c>
      <c r="K10" s="34">
        <f t="shared" si="2"/>
        <v>-20960</v>
      </c>
      <c r="L10" s="34">
        <f t="shared" si="2"/>
        <v>69040</v>
      </c>
      <c r="M10" s="34">
        <f t="shared" si="2"/>
        <v>-20960</v>
      </c>
      <c r="N10" s="34">
        <f t="shared" si="2"/>
        <v>69036</v>
      </c>
      <c r="O10" s="34">
        <f t="shared" si="2"/>
        <v>288476</v>
      </c>
      <c r="P10" s="34">
        <f t="shared" si="2"/>
        <v>0</v>
      </c>
      <c r="Q10" s="34">
        <f t="shared" si="2"/>
        <v>0</v>
      </c>
    </row>
    <row r="11" ht="13.5" customHeight="1">
      <c r="B11" s="11" t="s">
        <v>89</v>
      </c>
      <c r="C11" s="14">
        <f>'הוצאות'!C80</f>
        <v>4146</v>
      </c>
      <c r="D11" s="14">
        <f>'הוצאות'!D80</f>
        <v>4146</v>
      </c>
      <c r="E11" s="14">
        <f>'הוצאות'!E80</f>
        <v>4146</v>
      </c>
      <c r="F11" s="14">
        <f>'הוצאות'!F80</f>
        <v>4146</v>
      </c>
      <c r="G11" s="14">
        <f>'הוצאות'!G80</f>
        <v>4146</v>
      </c>
      <c r="H11" s="14">
        <f>'הוצאות'!H80</f>
        <v>4146</v>
      </c>
      <c r="I11" s="14">
        <f>'הוצאות'!I80</f>
        <v>4146</v>
      </c>
      <c r="J11" s="14">
        <f>'הוצאות'!J80</f>
        <v>4146</v>
      </c>
      <c r="K11" s="14">
        <f>'הוצאות'!K80</f>
        <v>4146</v>
      </c>
      <c r="L11" s="14">
        <f>'הוצאות'!L80</f>
        <v>4146</v>
      </c>
      <c r="M11" s="14">
        <f>'הוצאות'!M80</f>
        <v>4146</v>
      </c>
      <c r="N11" s="14">
        <f>'הוצאות'!N80</f>
        <v>4146</v>
      </c>
      <c r="O11" s="14">
        <f>'הוצאות'!O80</f>
        <v>49752</v>
      </c>
      <c r="P11" s="14">
        <f>'הוצאות'!P80</f>
        <v>0</v>
      </c>
      <c r="Q11" s="14">
        <f>'הוצאות'!Q80</f>
        <v>0</v>
      </c>
    </row>
    <row r="12" ht="12.75" customHeight="1">
      <c r="B12" s="11" t="s">
        <v>80</v>
      </c>
      <c r="C12" s="14">
        <f>'הוצאות'!C96</f>
        <v>0</v>
      </c>
      <c r="D12" s="14">
        <f>'הוצאות'!D96</f>
        <v>0</v>
      </c>
      <c r="E12" s="14">
        <f>'הוצאות'!E96</f>
        <v>0</v>
      </c>
      <c r="F12" s="14">
        <f>'הוצאות'!F96</f>
        <v>0</v>
      </c>
      <c r="G12" s="14">
        <f>'הוצאות'!G96</f>
        <v>0</v>
      </c>
      <c r="H12" s="14">
        <f>'הוצאות'!H96</f>
        <v>0</v>
      </c>
      <c r="I12" s="14">
        <f>'הוצאות'!I96</f>
        <v>0</v>
      </c>
      <c r="J12" s="14">
        <f>'הוצאות'!J96</f>
        <v>0</v>
      </c>
      <c r="K12" s="14">
        <f>'הוצאות'!K96</f>
        <v>0</v>
      </c>
      <c r="L12" s="14">
        <f>'הוצאות'!L96</f>
        <v>0</v>
      </c>
      <c r="M12" s="14">
        <f>'הוצאות'!M96</f>
        <v>0</v>
      </c>
      <c r="N12" s="14">
        <f>'הוצאות'!N96</f>
        <v>0</v>
      </c>
      <c r="O12" s="14">
        <f>'הוצאות'!O96</f>
        <v>0</v>
      </c>
      <c r="P12" s="14">
        <f>'הוצאות'!P96</f>
        <v>0</v>
      </c>
      <c r="Q12" s="14">
        <f>'הוצאות'!Q96</f>
        <v>0</v>
      </c>
    </row>
    <row r="13" ht="13.5" customHeight="1">
      <c r="B13" s="41" t="s">
        <v>90</v>
      </c>
      <c r="C13" s="34">
        <f t="shared" ref="C13:Q13" si="3">C10-C11-C12</f>
        <v>-25106</v>
      </c>
      <c r="D13" s="34">
        <f t="shared" si="3"/>
        <v>64894</v>
      </c>
      <c r="E13" s="34">
        <f t="shared" si="3"/>
        <v>-25106</v>
      </c>
      <c r="F13" s="34">
        <f t="shared" si="3"/>
        <v>64894</v>
      </c>
      <c r="G13" s="34">
        <f t="shared" si="3"/>
        <v>-25106</v>
      </c>
      <c r="H13" s="34">
        <f t="shared" si="3"/>
        <v>64894</v>
      </c>
      <c r="I13" s="34">
        <f t="shared" si="3"/>
        <v>-25106</v>
      </c>
      <c r="J13" s="34">
        <f t="shared" si="3"/>
        <v>64894</v>
      </c>
      <c r="K13" s="34">
        <f t="shared" si="3"/>
        <v>-25106</v>
      </c>
      <c r="L13" s="34">
        <f t="shared" si="3"/>
        <v>64894</v>
      </c>
      <c r="M13" s="34">
        <f t="shared" si="3"/>
        <v>-25106</v>
      </c>
      <c r="N13" s="34">
        <f t="shared" si="3"/>
        <v>64890</v>
      </c>
      <c r="O13" s="34">
        <f t="shared" si="3"/>
        <v>238724</v>
      </c>
      <c r="P13" s="34">
        <f t="shared" si="3"/>
        <v>0</v>
      </c>
      <c r="Q13" s="34">
        <f t="shared" si="3"/>
        <v>0</v>
      </c>
    </row>
    <row r="14" ht="13.5" customHeight="1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ht="12.75" customHeight="1">
      <c r="B15" s="28" t="s">
        <v>91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ht="13.5" customHeight="1">
      <c r="B16" s="30" t="s">
        <v>76</v>
      </c>
      <c r="C16" s="31">
        <v>1.0</v>
      </c>
      <c r="D16" s="31">
        <v>2.0</v>
      </c>
      <c r="E16" s="31">
        <v>3.0</v>
      </c>
      <c r="F16" s="31">
        <v>4.0</v>
      </c>
      <c r="G16" s="31">
        <v>5.0</v>
      </c>
      <c r="H16" s="31">
        <v>6.0</v>
      </c>
      <c r="I16" s="31">
        <v>7.0</v>
      </c>
      <c r="J16" s="31">
        <v>8.0</v>
      </c>
      <c r="K16" s="31">
        <v>9.0</v>
      </c>
      <c r="L16" s="31">
        <v>10.0</v>
      </c>
      <c r="M16" s="31">
        <v>11.0</v>
      </c>
      <c r="N16" s="31">
        <v>12.0</v>
      </c>
      <c r="O16" s="30" t="s">
        <v>4</v>
      </c>
      <c r="P16" s="30" t="s">
        <v>5</v>
      </c>
      <c r="Q16" s="30" t="s">
        <v>6</v>
      </c>
    </row>
    <row r="17" ht="12.75" customHeight="1">
      <c r="B17" s="11" t="s">
        <v>92</v>
      </c>
      <c r="C17" s="12">
        <v>0.0</v>
      </c>
      <c r="D17" s="14">
        <f t="shared" ref="D17:N17" si="4">C24</f>
        <v>-25106</v>
      </c>
      <c r="E17" s="14">
        <f t="shared" si="4"/>
        <v>39788</v>
      </c>
      <c r="F17" s="14">
        <f t="shared" si="4"/>
        <v>14682</v>
      </c>
      <c r="G17" s="14">
        <f t="shared" si="4"/>
        <v>79576</v>
      </c>
      <c r="H17" s="14">
        <f t="shared" si="4"/>
        <v>54470</v>
      </c>
      <c r="I17" s="14">
        <f t="shared" si="4"/>
        <v>119364</v>
      </c>
      <c r="J17" s="14">
        <f t="shared" si="4"/>
        <v>94258</v>
      </c>
      <c r="K17" s="14">
        <f t="shared" si="4"/>
        <v>159152</v>
      </c>
      <c r="L17" s="14">
        <f t="shared" si="4"/>
        <v>134046</v>
      </c>
      <c r="M17" s="14">
        <f t="shared" si="4"/>
        <v>198940</v>
      </c>
      <c r="N17" s="14">
        <f t="shared" si="4"/>
        <v>173834</v>
      </c>
      <c r="O17" s="14">
        <f>C17</f>
        <v>0</v>
      </c>
      <c r="P17" s="14">
        <f t="shared" ref="P17:Q17" si="5">O24</f>
        <v>238724</v>
      </c>
      <c r="Q17" s="14">
        <f t="shared" si="5"/>
        <v>238724</v>
      </c>
    </row>
    <row r="18" ht="12.75" customHeight="1">
      <c r="B18" s="11" t="s">
        <v>90</v>
      </c>
      <c r="C18" s="14">
        <f t="shared" ref="C18:Q18" si="6">C13</f>
        <v>-25106</v>
      </c>
      <c r="D18" s="14">
        <f t="shared" si="6"/>
        <v>64894</v>
      </c>
      <c r="E18" s="14">
        <f t="shared" si="6"/>
        <v>-25106</v>
      </c>
      <c r="F18" s="14">
        <f t="shared" si="6"/>
        <v>64894</v>
      </c>
      <c r="G18" s="14">
        <f t="shared" si="6"/>
        <v>-25106</v>
      </c>
      <c r="H18" s="14">
        <f t="shared" si="6"/>
        <v>64894</v>
      </c>
      <c r="I18" s="14">
        <f t="shared" si="6"/>
        <v>-25106</v>
      </c>
      <c r="J18" s="14">
        <f t="shared" si="6"/>
        <v>64894</v>
      </c>
      <c r="K18" s="14">
        <f t="shared" si="6"/>
        <v>-25106</v>
      </c>
      <c r="L18" s="14">
        <f t="shared" si="6"/>
        <v>64894</v>
      </c>
      <c r="M18" s="14">
        <f t="shared" si="6"/>
        <v>-25106</v>
      </c>
      <c r="N18" s="14">
        <f t="shared" si="6"/>
        <v>64890</v>
      </c>
      <c r="O18" s="14">
        <f t="shared" si="6"/>
        <v>238724</v>
      </c>
      <c r="P18" s="14">
        <f t="shared" si="6"/>
        <v>0</v>
      </c>
      <c r="Q18" s="14">
        <f t="shared" si="6"/>
        <v>0</v>
      </c>
    </row>
    <row r="19" ht="12.75" customHeight="1">
      <c r="B19" s="11" t="s">
        <v>80</v>
      </c>
      <c r="C19" s="14">
        <f t="shared" ref="C19:Q19" si="7">C12</f>
        <v>0</v>
      </c>
      <c r="D19" s="14">
        <f t="shared" si="7"/>
        <v>0</v>
      </c>
      <c r="E19" s="14">
        <f t="shared" si="7"/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7"/>
        <v>0</v>
      </c>
      <c r="O19" s="14">
        <f t="shared" si="7"/>
        <v>0</v>
      </c>
      <c r="P19" s="14">
        <f t="shared" si="7"/>
        <v>0</v>
      </c>
      <c r="Q19" s="14">
        <f t="shared" si="7"/>
        <v>0</v>
      </c>
    </row>
    <row r="20" ht="12.75" customHeight="1">
      <c r="B20" s="11" t="s">
        <v>93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f t="shared" ref="O20:O22" si="8">SUM(C20:N20)</f>
        <v>0</v>
      </c>
      <c r="P20" s="12"/>
      <c r="Q20" s="12"/>
    </row>
    <row r="21" ht="12.75" customHeight="1">
      <c r="B21" s="11" t="s">
        <v>94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>
        <f t="shared" si="8"/>
        <v>0</v>
      </c>
      <c r="P21" s="12"/>
      <c r="Q21" s="12"/>
    </row>
    <row r="22" ht="12.75" customHeight="1">
      <c r="B22" s="11" t="s">
        <v>95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>
        <f t="shared" si="8"/>
        <v>0</v>
      </c>
      <c r="P22" s="12"/>
      <c r="Q22" s="12"/>
    </row>
    <row r="23" ht="12.75" customHeight="1">
      <c r="B23" s="42" t="s">
        <v>96</v>
      </c>
      <c r="C23" s="43">
        <f t="shared" ref="C23:Q23" si="9">C18-C20+C21+C22+C19</f>
        <v>-25106</v>
      </c>
      <c r="D23" s="43">
        <f t="shared" si="9"/>
        <v>64894</v>
      </c>
      <c r="E23" s="43">
        <f t="shared" si="9"/>
        <v>-25106</v>
      </c>
      <c r="F23" s="43">
        <f t="shared" si="9"/>
        <v>64894</v>
      </c>
      <c r="G23" s="43">
        <f t="shared" si="9"/>
        <v>-25106</v>
      </c>
      <c r="H23" s="43">
        <f t="shared" si="9"/>
        <v>64894</v>
      </c>
      <c r="I23" s="43">
        <f t="shared" si="9"/>
        <v>-25106</v>
      </c>
      <c r="J23" s="43">
        <f t="shared" si="9"/>
        <v>64894</v>
      </c>
      <c r="K23" s="43">
        <f t="shared" si="9"/>
        <v>-25106</v>
      </c>
      <c r="L23" s="43">
        <f t="shared" si="9"/>
        <v>64894</v>
      </c>
      <c r="M23" s="43">
        <f t="shared" si="9"/>
        <v>-25106</v>
      </c>
      <c r="N23" s="43">
        <f t="shared" si="9"/>
        <v>64890</v>
      </c>
      <c r="O23" s="43">
        <f t="shared" si="9"/>
        <v>238724</v>
      </c>
      <c r="P23" s="43">
        <f t="shared" si="9"/>
        <v>0</v>
      </c>
      <c r="Q23" s="43">
        <f t="shared" si="9"/>
        <v>0</v>
      </c>
    </row>
    <row r="24" ht="13.5" customHeight="1">
      <c r="B24" s="41" t="s">
        <v>97</v>
      </c>
      <c r="C24" s="34">
        <f t="shared" ref="C24:Q24" si="10">C17+C23</f>
        <v>-25106</v>
      </c>
      <c r="D24" s="34">
        <f t="shared" si="10"/>
        <v>39788</v>
      </c>
      <c r="E24" s="34">
        <f t="shared" si="10"/>
        <v>14682</v>
      </c>
      <c r="F24" s="34">
        <f t="shared" si="10"/>
        <v>79576</v>
      </c>
      <c r="G24" s="34">
        <f t="shared" si="10"/>
        <v>54470</v>
      </c>
      <c r="H24" s="34">
        <f t="shared" si="10"/>
        <v>119364</v>
      </c>
      <c r="I24" s="34">
        <f t="shared" si="10"/>
        <v>94258</v>
      </c>
      <c r="J24" s="34">
        <f t="shared" si="10"/>
        <v>159152</v>
      </c>
      <c r="K24" s="34">
        <f t="shared" si="10"/>
        <v>134046</v>
      </c>
      <c r="L24" s="34">
        <f t="shared" si="10"/>
        <v>198940</v>
      </c>
      <c r="M24" s="34">
        <f t="shared" si="10"/>
        <v>173834</v>
      </c>
      <c r="N24" s="34">
        <f t="shared" si="10"/>
        <v>238724</v>
      </c>
      <c r="O24" s="34">
        <f t="shared" si="10"/>
        <v>238724</v>
      </c>
      <c r="P24" s="34">
        <f t="shared" si="10"/>
        <v>238724</v>
      </c>
      <c r="Q24" s="34">
        <f t="shared" si="10"/>
        <v>238724</v>
      </c>
    </row>
    <row r="25" ht="13.5" customHeight="1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ht="12.75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ht="12.75" customHeight="1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ht="12.75" customHeight="1">
      <c r="B28" s="40" t="s">
        <v>33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ht="12.75" customHeight="1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ht="12.75" customHeight="1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ht="12.75" customHeight="1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ht="12.75" customHeigh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ht="12.75" customHeight="1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ht="12.75" customHeight="1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ht="12.75" customHeight="1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ht="12.75" customHeight="1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ht="12.75" customHeight="1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ht="12.75" customHeight="1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ht="12.75" customHeight="1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ht="12.75" customHeight="1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ht="12.75" customHeight="1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ht="12.75" customHeight="1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ht="12.75" customHeight="1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ht="12.75" customHeight="1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ht="12.75" customHeight="1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ht="12.75" customHeight="1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ht="12.75" customHeight="1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ht="12.75" customHeight="1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ht="12.75" customHeight="1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ht="12.75" customHeight="1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ht="12.75" customHeight="1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ht="12.75" customHeight="1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ht="12.75" customHeight="1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ht="12.7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ht="12.75" customHeight="1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ht="12.75" customHeight="1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ht="12.75" customHeight="1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ht="12.75" customHeight="1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ht="12.75" customHeight="1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ht="12.75" customHeight="1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ht="12.75" customHeight="1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ht="12.75" customHeight="1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ht="12.75" customHeight="1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ht="12.75" customHeight="1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ht="12.75" customHeight="1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ht="12.75" customHeight="1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ht="12.75" customHeight="1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ht="12.75" customHeight="1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ht="12.75" customHeight="1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ht="12.75" customHeight="1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</row>
    <row r="71" ht="12.75" customHeight="1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ht="12.75" customHeight="1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</row>
    <row r="73" ht="12.75" customHeight="1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</row>
    <row r="74" ht="12.75" customHeight="1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</row>
    <row r="75" ht="12.75" customHeight="1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</row>
    <row r="76" ht="12.75" customHeight="1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</row>
    <row r="77" ht="12.75" customHeight="1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</row>
    <row r="78" ht="12.75" customHeight="1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</row>
    <row r="79" ht="12.75" customHeight="1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</row>
    <row r="80" ht="12.75" customHeight="1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</row>
    <row r="81" ht="12.75" customHeight="1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</row>
    <row r="82" ht="12.75" customHeight="1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</row>
    <row r="83" ht="12.75" customHeight="1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</row>
    <row r="84" ht="12.75" customHeight="1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</row>
    <row r="85" ht="12.75" customHeight="1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</row>
    <row r="86" ht="12.75" customHeight="1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</row>
    <row r="87" ht="12.75" customHeight="1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</row>
    <row r="88" ht="12.75" customHeight="1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</row>
    <row r="89" ht="12.75" customHeight="1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</row>
    <row r="90" ht="12.75" customHeight="1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</row>
    <row r="91" ht="12.75" customHeight="1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</row>
    <row r="92" ht="12.75" customHeight="1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ht="12.75" customHeight="1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</row>
    <row r="94" ht="12.75" customHeight="1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</row>
    <row r="95" ht="12.75" customHeight="1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</row>
    <row r="96" ht="12.75" customHeight="1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</row>
    <row r="97" ht="12.75" customHeight="1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</row>
    <row r="98" ht="12.75" customHeight="1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</row>
    <row r="99" ht="12.75" customHeight="1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</row>
    <row r="100" ht="12.75" customHeight="1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</row>
    <row r="101" ht="12.75" customHeight="1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</row>
    <row r="102" ht="12.75" customHeight="1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</row>
    <row r="103" ht="12.75" customHeight="1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</row>
    <row r="104" ht="12.75" customHeight="1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</row>
    <row r="105" ht="12.75" customHeight="1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  <row r="106" ht="12.75" customHeight="1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</row>
    <row r="107" ht="12.75" customHeight="1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</row>
    <row r="108" ht="12.75" customHeight="1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</row>
    <row r="109" ht="12.75" customHeight="1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</row>
    <row r="110" ht="12.75" customHeight="1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</row>
    <row r="111" ht="12.75" customHeight="1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</row>
    <row r="112" ht="12.75" customHeight="1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</row>
    <row r="113" ht="12.75" customHeight="1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</row>
    <row r="114" ht="12.75" customHeight="1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</row>
    <row r="115" ht="12.75" customHeight="1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</row>
    <row r="116" ht="12.75" customHeight="1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</row>
    <row r="117" ht="12.75" customHeight="1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</row>
    <row r="118" ht="12.75" customHeight="1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</row>
    <row r="119" ht="12.75" customHeight="1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</row>
    <row r="120" ht="12.75" customHeight="1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</row>
    <row r="121" ht="12.75" customHeight="1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</row>
    <row r="122" ht="12.75" customHeight="1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</row>
    <row r="123" ht="12.75" customHeight="1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</row>
    <row r="124" ht="12.75" customHeight="1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</row>
    <row r="125" ht="12.75" customHeight="1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</row>
    <row r="126" ht="12.75" customHeight="1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</row>
    <row r="127" ht="12.75" customHeight="1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</row>
    <row r="128" ht="12.75" customHeight="1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</row>
    <row r="129" ht="12.75" customHeight="1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</row>
    <row r="130" ht="12.75" customHeight="1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</row>
    <row r="131" ht="12.75" customHeight="1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</row>
    <row r="132" ht="12.75" customHeight="1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</row>
    <row r="133" ht="12.75" customHeight="1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</row>
    <row r="134" ht="12.75" customHeight="1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</row>
    <row r="135" ht="12.75" customHeight="1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</row>
    <row r="136" ht="12.75" customHeight="1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</row>
    <row r="137" ht="12.75" customHeight="1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</row>
    <row r="138" ht="12.75" customHeight="1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</row>
    <row r="139" ht="12.75" customHeight="1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</row>
    <row r="140" ht="12.75" customHeight="1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</row>
    <row r="141" ht="12.75" customHeight="1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</row>
    <row r="142" ht="12.75" customHeight="1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</row>
    <row r="143" ht="12.75" customHeight="1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</row>
    <row r="144" ht="12.75" customHeight="1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</row>
    <row r="145" ht="12.75" customHeight="1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</row>
    <row r="146" ht="12.75" customHeight="1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</row>
    <row r="147" ht="12.75" customHeight="1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</row>
    <row r="148" ht="12.75" customHeight="1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</row>
    <row r="149" ht="12.75" customHeight="1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</row>
    <row r="150" ht="12.75" customHeight="1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</row>
    <row r="151" ht="12.75" customHeight="1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</row>
    <row r="152" ht="12.75" customHeight="1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</row>
    <row r="153" ht="12.75" customHeight="1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</row>
    <row r="154" ht="12.75" customHeight="1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</row>
    <row r="155" ht="12.75" customHeight="1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</row>
    <row r="156" ht="12.75" customHeight="1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</row>
    <row r="157" ht="12.75" customHeight="1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</row>
    <row r="158" ht="12.75" customHeight="1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</row>
    <row r="159" ht="12.75" customHeight="1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</row>
    <row r="160" ht="12.75" customHeight="1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</row>
    <row r="161" ht="12.75" customHeight="1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</row>
    <row r="162" ht="12.75" customHeight="1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</row>
    <row r="163" ht="12.75" customHeight="1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</row>
    <row r="164" ht="12.75" customHeight="1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</row>
    <row r="165" ht="12.75" customHeight="1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</row>
    <row r="166" ht="12.75" customHeight="1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</row>
    <row r="167" ht="12.75" customHeight="1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</row>
    <row r="168" ht="12.75" customHeight="1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</row>
    <row r="169" ht="12.75" customHeight="1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</row>
    <row r="170" ht="12.75" customHeight="1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</row>
    <row r="171" ht="12.75" customHeight="1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</row>
    <row r="172" ht="12.75" customHeight="1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</row>
    <row r="173" ht="12.75" customHeight="1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</row>
    <row r="174" ht="12.75" customHeight="1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</row>
    <row r="175" ht="12.75" customHeight="1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</row>
    <row r="176" ht="12.75" customHeight="1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</row>
    <row r="177" ht="12.75" customHeight="1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</row>
    <row r="178" ht="12.75" customHeight="1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</row>
    <row r="179" ht="12.75" customHeight="1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</row>
    <row r="180" ht="12.75" customHeight="1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</row>
    <row r="181" ht="12.75" customHeight="1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</row>
    <row r="182" ht="12.75" customHeight="1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</row>
    <row r="183" ht="12.75" customHeight="1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</row>
    <row r="184" ht="12.75" customHeight="1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</row>
    <row r="185" ht="12.75" customHeight="1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</row>
    <row r="186" ht="12.75" customHeight="1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</row>
    <row r="187" ht="12.75" customHeight="1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</row>
    <row r="188" ht="12.75" customHeight="1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</row>
    <row r="189" ht="12.75" customHeight="1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</row>
    <row r="190" ht="12.75" customHeight="1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</row>
    <row r="191" ht="12.75" customHeight="1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</row>
    <row r="192" ht="12.75" customHeight="1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</row>
    <row r="193" ht="12.75" customHeight="1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</row>
    <row r="194" ht="12.75" customHeight="1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</row>
    <row r="195" ht="12.75" customHeight="1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</row>
    <row r="196" ht="12.75" customHeight="1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</row>
    <row r="197" ht="12.75" customHeight="1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</row>
    <row r="198" ht="12.75" customHeight="1"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</row>
    <row r="199" ht="12.75" customHeight="1"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</row>
    <row r="200" ht="12.75" customHeight="1"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</row>
    <row r="201" ht="12.75" customHeight="1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</row>
    <row r="202" ht="12.75" customHeight="1"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</row>
    <row r="203" ht="12.75" customHeight="1"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</row>
    <row r="204" ht="12.75" customHeight="1"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</row>
    <row r="205" ht="12.75" customHeight="1"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</row>
    <row r="206" ht="12.75" customHeight="1"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</row>
    <row r="207" ht="12.75" customHeight="1"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</row>
    <row r="208" ht="12.75" customHeight="1"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</row>
    <row r="209" ht="12.75" customHeight="1"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</row>
    <row r="210" ht="12.75" customHeight="1"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</row>
    <row r="211" ht="12.75" customHeight="1"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</row>
    <row r="212" ht="12.75" customHeight="1"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</row>
    <row r="213" ht="12.75" customHeight="1"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</row>
    <row r="214" ht="12.75" customHeight="1"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</row>
    <row r="215" ht="12.75" customHeight="1"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</row>
    <row r="216" ht="12.75" customHeight="1"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</row>
    <row r="217" ht="12.75" customHeight="1"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</row>
    <row r="218" ht="12.75" customHeight="1"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</row>
    <row r="219" ht="12.75" customHeight="1"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</row>
    <row r="220" ht="12.75" customHeight="1"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</row>
    <row r="221" ht="12.75" customHeight="1"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</row>
    <row r="222" ht="12.75" customHeight="1"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</row>
    <row r="223" ht="12.75" customHeight="1"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</row>
    <row r="224" ht="12.75" customHeight="1"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</row>
    <row r="225" ht="12.75" customHeight="1"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</row>
    <row r="226" ht="12.75" customHeight="1"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</row>
    <row r="227" ht="12.75" customHeight="1"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</row>
    <row r="228" ht="12.75" customHeight="1"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</row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2" ref="B28"/>
  </hyperlinks>
  <printOptions/>
  <pageMargins bottom="0.75" footer="0.0" header="0.0" left="0.7" right="0.7" top="0.75"/>
  <pageSetup orientation="landscape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/>
  </sheetViews>
  <sheetFormatPr customHeight="1" defaultColWidth="12.63" defaultRowHeight="15.0"/>
  <cols>
    <col customWidth="1" min="1" max="1" width="24.75"/>
    <col customWidth="1" min="2" max="6" width="12.63"/>
  </cols>
  <sheetData>
    <row r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>
      <c r="A2" s="45"/>
    </row>
    <row r="3">
      <c r="A3" s="45"/>
    </row>
    <row r="4">
      <c r="A4" s="45"/>
    </row>
    <row r="5">
      <c r="A5" s="45"/>
    </row>
    <row r="6">
      <c r="A6" s="45"/>
    </row>
    <row r="7">
      <c r="A7" s="45"/>
    </row>
    <row r="8">
      <c r="A8" s="45"/>
    </row>
    <row r="15">
      <c r="A15" s="1" t="s">
        <v>31</v>
      </c>
      <c r="B15" s="45">
        <f>SUM(B4:B14)</f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