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cuments\abtrade\Anzim Plateforme\TBD\tonton Bachir\N°2\EBOOK\Outils gratuits\"/>
    </mc:Choice>
  </mc:AlternateContent>
  <bookViews>
    <workbookView xWindow="0" yWindow="0" windowWidth="23040" windowHeight="9072" tabRatio="500"/>
  </bookViews>
  <sheets>
    <sheet name="Calculateur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3" i="1" l="1"/>
  <c r="B24" i="1" s="1"/>
  <c r="B16" i="1"/>
  <c r="B18" i="1" s="1"/>
  <c r="B19" i="1" l="1"/>
  <c r="B20" i="1"/>
  <c r="B25" i="1" s="1"/>
  <c r="B26" i="1" s="1"/>
  <c r="B27" i="1" s="1"/>
  <c r="A29" i="1" s="1"/>
  <c r="B17" i="1"/>
</calcChain>
</file>

<file path=xl/comments1.xml><?xml version="1.0" encoding="utf-8"?>
<comments xmlns="http://schemas.openxmlformats.org/spreadsheetml/2006/main">
  <authors>
    <author>Unknown Author</author>
  </authors>
  <commentList>
    <comment ref="B12" authorId="0" shapeId="0">
      <text>
        <r>
          <rPr>
            <sz val="10"/>
            <rFont val="Arial"/>
            <family val="2"/>
          </rPr>
          <t>Saisir 80 pour 80 % s’écrit 0,80 ; la cellule est déjà au format pourcentage.</t>
        </r>
      </text>
    </comment>
  </commentList>
</comments>
</file>

<file path=xl/sharedStrings.xml><?xml version="1.0" encoding="utf-8"?>
<sst xmlns="http://schemas.openxmlformats.org/spreadsheetml/2006/main" count="30" uniqueCount="30">
  <si>
    <t>Calculateur de ration — poules pondeuses</t>
  </si>
  <si>
    <t>Tonton Bachir Academy · outil gratuit n° 2</t>
  </si>
  <si>
    <t>Mode d’emploi : saisis uniquement les cellules jaunes à texte bleu. Tout le reste se calcule seul.</t>
  </si>
  <si>
    <t>Les valeurs déjà saisies sont un exemple réaliste : remplace-les par tes propres chiffres.</t>
  </si>
  <si>
    <t>1. TES DONNÉES</t>
  </si>
  <si>
    <t>Nombre de poules pondeuses</t>
  </si>
  <si>
    <t>Ton effectif actuel, mortalité déduite.</t>
  </si>
  <si>
    <t>Consommation par poule et par jour (grammes)</t>
  </si>
  <si>
    <t>Norme courante : 120 g. Monte jusqu’à 150 g selon la souche et la saison.</t>
  </si>
  <si>
    <t>Prix du sac d’aliment ponte (FCFA)</t>
  </si>
  <si>
    <t>Relève ton prix chez ton fournisseur. Fourchette régionale : 15 000 à 18 500 F.</t>
  </si>
  <si>
    <t>Poids d’un sac (kg)</t>
  </si>
  <si>
    <t>La plupart des sacs font 50 kg.</t>
  </si>
  <si>
    <t>Taux de ponte actuel</t>
  </si>
  <si>
    <t>Œufs ramassés ÷ poules présentes. Objectif moyen : 80 %.</t>
  </si>
  <si>
    <t>Prix de vente d’un plateau de 30 œufs (FCFA)</t>
  </si>
  <si>
    <t>Prix producteur. Fourchette régionale : 2 500 à 3 200 F.</t>
  </si>
  <si>
    <t>2. TA RATION</t>
  </si>
  <si>
    <t>Aliment consommé par jour</t>
  </si>
  <si>
    <t>Aliment consommé par semaine</t>
  </si>
  <si>
    <t>Aliment consommé par mois (30 jours)</t>
  </si>
  <si>
    <t>Sacs nécessaires par mois</t>
  </si>
  <si>
    <t>Coût de l’aliment par mois</t>
  </si>
  <si>
    <t>3. CE QUE ÇA TE COÛTE PAR ŒUF</t>
  </si>
  <si>
    <t>Œufs produits par mois</t>
  </si>
  <si>
    <t>Plateaux produits par mois</t>
  </si>
  <si>
    <t>Coût d’aliment par œuf</t>
  </si>
  <si>
    <t>Coût d’aliment par plateau</t>
  </si>
  <si>
    <t>Part de l’aliment dans ton prix de vente</t>
  </si>
  <si>
    <t>Ce calculateur ne traite que l’aliment. Pour le coût de revient complet, la trésorerie et le seuil de rentabilité, utilise le simulateur complet du guide Tonton Bachir.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</si>
</sst>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\ ##0"/>
    <numFmt numFmtId="165" formatCode="#\ ##0&quot; g&quot;"/>
    <numFmt numFmtId="166" formatCode="#\ ##0&quot; F&quot;;\-#\ ##0&quot; F&quot;;\-"/>
    <numFmt numFmtId="167" formatCode="#\ ##0&quot; kg&quot;"/>
    <numFmt numFmtId="168" formatCode="#\ ##0.0&quot; kg&quot;"/>
    <numFmt numFmtId="169" formatCode="0.0&quot; sacs&quot;"/>
    <numFmt numFmtId="170" formatCode="#\ ##0.0"/>
    <numFmt numFmtId="171" formatCode="#\ ##0.0&quot; F&quot;"/>
  </numFmts>
  <fonts count="11" x14ac:knownFonts="1">
    <font>
      <sz val="11"/>
      <color theme="1"/>
      <name val="Calibri"/>
      <family val="2"/>
      <charset val="1"/>
    </font>
    <font>
      <b/>
      <sz val="15"/>
      <color rgb="FF0E2036"/>
      <name val="Arial"/>
      <charset val="1"/>
    </font>
    <font>
      <i/>
      <sz val="9"/>
      <color rgb="FF5C7189"/>
      <name val="Arial"/>
      <charset val="1"/>
    </font>
    <font>
      <sz val="9"/>
      <color rgb="FF0E2036"/>
      <name val="Arial"/>
      <charset val="1"/>
    </font>
    <font>
      <b/>
      <sz val="11"/>
      <color rgb="FF0E2036"/>
      <name val="Arial"/>
      <charset val="1"/>
    </font>
    <font>
      <sz val="10"/>
      <color rgb="FF000000"/>
      <name val="Arial"/>
      <charset val="1"/>
    </font>
    <font>
      <b/>
      <sz val="10"/>
      <color rgb="FF0000FF"/>
      <name val="Arial"/>
      <charset val="1"/>
    </font>
    <font>
      <i/>
      <sz val="8.5"/>
      <color rgb="FF5C7189"/>
      <name val="Arial"/>
      <charset val="1"/>
    </font>
    <font>
      <b/>
      <sz val="10"/>
      <color rgb="FF000000"/>
      <name val="Arial"/>
      <charset val="1"/>
    </font>
    <font>
      <b/>
      <sz val="10"/>
      <color rgb="FF0E2036"/>
      <name val="Arial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2"/>
        <bgColor rgb="FFFFFF99"/>
      </patternFill>
    </fill>
    <fill>
      <patternFill patternType="solid">
        <fgColor rgb="FFEAF6FC"/>
        <bgColor rgb="FFCCFFFF"/>
      </patternFill>
    </fill>
  </fills>
  <borders count="2">
    <border>
      <left/>
      <right/>
      <top/>
      <bottom/>
      <diagonal/>
    </border>
    <border>
      <left style="thin">
        <color rgb="FFC5D3E0"/>
      </left>
      <right style="thin">
        <color rgb="FFC5D3E0"/>
      </right>
      <top style="thin">
        <color rgb="FFC5D3E0"/>
      </top>
      <bottom style="thin">
        <color rgb="FFC5D3E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7" fillId="0" borderId="0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164" fontId="6" fillId="2" borderId="1" xfId="0" applyNumberFormat="1" applyFont="1" applyFill="1" applyBorder="1" applyAlignment="1">
      <alignment horizontal="right"/>
    </xf>
    <xf numFmtId="0" fontId="7" fillId="0" borderId="0" xfId="0" applyFont="1"/>
    <xf numFmtId="165" fontId="6" fillId="2" borderId="1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9" fontId="6" fillId="2" borderId="1" xfId="0" applyNumberFormat="1" applyFont="1" applyFill="1" applyBorder="1" applyAlignment="1">
      <alignment horizontal="right"/>
    </xf>
    <xf numFmtId="168" fontId="8" fillId="0" borderId="1" xfId="0" applyNumberFormat="1" applyFont="1" applyBorder="1" applyAlignment="1">
      <alignment horizontal="right"/>
    </xf>
    <xf numFmtId="167" fontId="8" fillId="0" borderId="1" xfId="0" applyNumberFormat="1" applyFont="1" applyBorder="1" applyAlignment="1">
      <alignment horizontal="right"/>
    </xf>
    <xf numFmtId="169" fontId="8" fillId="0" borderId="1" xfId="0" applyNumberFormat="1" applyFont="1" applyBorder="1" applyAlignment="1">
      <alignment horizontal="right"/>
    </xf>
    <xf numFmtId="166" fontId="8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170" fontId="8" fillId="0" borderId="1" xfId="0" applyNumberFormat="1" applyFont="1" applyBorder="1" applyAlignment="1">
      <alignment horizontal="right"/>
    </xf>
    <xf numFmtId="171" fontId="8" fillId="0" borderId="1" xfId="0" applyNumberFormat="1" applyFont="1" applyBorder="1" applyAlignment="1">
      <alignment horizontal="right"/>
    </xf>
    <xf numFmtId="9" fontId="8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AF6F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2"/>
      <rgbColor rgb="FFCCFFFF"/>
      <rgbColor rgb="FF660066"/>
      <rgbColor rgb="FFFF8080"/>
      <rgbColor rgb="FF0066CC"/>
      <rgbColor rgb="FFC5D3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7189"/>
      <rgbColor rgb="FF969696"/>
      <rgbColor rgb="FF0E203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31"/>
  <sheetViews>
    <sheetView showGridLines="0" tabSelected="1" zoomScaleNormal="100" workbookViewId="0">
      <pane ySplit="6" topLeftCell="A10" activePane="bottomLeft" state="frozen"/>
      <selection pane="bottomLeft" activeCell="B13" sqref="B13"/>
    </sheetView>
  </sheetViews>
  <sheetFormatPr baseColWidth="10" defaultColWidth="8.6640625" defaultRowHeight="14.4" x14ac:dyDescent="0.3"/>
  <cols>
    <col min="1" max="1" width="46" customWidth="1"/>
    <col min="2" max="2" width="18" customWidth="1"/>
    <col min="3" max="3" width="16" customWidth="1"/>
    <col min="4" max="4" width="52" customWidth="1"/>
  </cols>
  <sheetData>
    <row r="1" spans="1:4" ht="19.2" x14ac:dyDescent="0.35">
      <c r="A1" s="3" t="s">
        <v>0</v>
      </c>
    </row>
    <row r="2" spans="1:4" x14ac:dyDescent="0.3">
      <c r="A2" s="4" t="s">
        <v>1</v>
      </c>
    </row>
    <row r="4" spans="1:4" x14ac:dyDescent="0.3">
      <c r="A4" s="5" t="s">
        <v>2</v>
      </c>
    </row>
    <row r="5" spans="1:4" x14ac:dyDescent="0.3">
      <c r="A5" s="4" t="s">
        <v>3</v>
      </c>
    </row>
    <row r="7" spans="1:4" x14ac:dyDescent="0.3">
      <c r="A7" s="6" t="s">
        <v>4</v>
      </c>
    </row>
    <row r="8" spans="1:4" x14ac:dyDescent="0.3">
      <c r="A8" s="7" t="s">
        <v>5</v>
      </c>
      <c r="B8" s="8">
        <v>100</v>
      </c>
      <c r="D8" s="9" t="s">
        <v>6</v>
      </c>
    </row>
    <row r="9" spans="1:4" x14ac:dyDescent="0.3">
      <c r="A9" s="7" t="s">
        <v>7</v>
      </c>
      <c r="B9" s="10">
        <v>120</v>
      </c>
      <c r="D9" s="9" t="s">
        <v>8</v>
      </c>
    </row>
    <row r="10" spans="1:4" x14ac:dyDescent="0.3">
      <c r="A10" s="7" t="s">
        <v>9</v>
      </c>
      <c r="B10" s="11">
        <v>16500</v>
      </c>
      <c r="D10" s="9" t="s">
        <v>10</v>
      </c>
    </row>
    <row r="11" spans="1:4" x14ac:dyDescent="0.3">
      <c r="A11" s="7" t="s">
        <v>11</v>
      </c>
      <c r="B11" s="12">
        <v>50</v>
      </c>
      <c r="D11" s="9" t="s">
        <v>12</v>
      </c>
    </row>
    <row r="12" spans="1:4" x14ac:dyDescent="0.3">
      <c r="A12" s="7" t="s">
        <v>13</v>
      </c>
      <c r="B12" s="13">
        <v>0.8</v>
      </c>
      <c r="D12" s="9" t="s">
        <v>14</v>
      </c>
    </row>
    <row r="13" spans="1:4" x14ac:dyDescent="0.3">
      <c r="A13" s="7" t="s">
        <v>15</v>
      </c>
      <c r="B13" s="11">
        <v>2700</v>
      </c>
      <c r="D13" s="9" t="s">
        <v>16</v>
      </c>
    </row>
    <row r="15" spans="1:4" x14ac:dyDescent="0.3">
      <c r="A15" s="6" t="s">
        <v>17</v>
      </c>
    </row>
    <row r="16" spans="1:4" x14ac:dyDescent="0.3">
      <c r="A16" s="7" t="s">
        <v>18</v>
      </c>
      <c r="B16" s="14">
        <f>B8*B9/1000</f>
        <v>12</v>
      </c>
    </row>
    <row r="17" spans="1:4" x14ac:dyDescent="0.3">
      <c r="A17" s="7" t="s">
        <v>19</v>
      </c>
      <c r="B17" s="14">
        <f>B16*7</f>
        <v>84</v>
      </c>
    </row>
    <row r="18" spans="1:4" x14ac:dyDescent="0.3">
      <c r="A18" s="7" t="s">
        <v>20</v>
      </c>
      <c r="B18" s="15">
        <f>B16*30</f>
        <v>360</v>
      </c>
    </row>
    <row r="19" spans="1:4" x14ac:dyDescent="0.3">
      <c r="A19" s="7" t="s">
        <v>21</v>
      </c>
      <c r="B19" s="16">
        <f>IF(B11&gt;0,B18/B11,0)</f>
        <v>7.2</v>
      </c>
    </row>
    <row r="20" spans="1:4" x14ac:dyDescent="0.3">
      <c r="A20" s="7" t="s">
        <v>22</v>
      </c>
      <c r="B20" s="17">
        <f>IF(B11&gt;0,B18*B10/B11,0)</f>
        <v>118800</v>
      </c>
    </row>
    <row r="22" spans="1:4" x14ac:dyDescent="0.3">
      <c r="A22" s="6" t="s">
        <v>23</v>
      </c>
    </row>
    <row r="23" spans="1:4" x14ac:dyDescent="0.3">
      <c r="A23" s="7" t="s">
        <v>24</v>
      </c>
      <c r="B23" s="18">
        <f>B8*B12*30</f>
        <v>2400</v>
      </c>
    </row>
    <row r="24" spans="1:4" x14ac:dyDescent="0.3">
      <c r="A24" s="7" t="s">
        <v>25</v>
      </c>
      <c r="B24" s="19">
        <f>B23/30</f>
        <v>80</v>
      </c>
    </row>
    <row r="25" spans="1:4" x14ac:dyDescent="0.3">
      <c r="A25" s="7" t="s">
        <v>26</v>
      </c>
      <c r="B25" s="20">
        <f>IF(B23&gt;0,B20/B23,0)</f>
        <v>49.5</v>
      </c>
    </row>
    <row r="26" spans="1:4" x14ac:dyDescent="0.3">
      <c r="A26" s="7" t="s">
        <v>27</v>
      </c>
      <c r="B26" s="17">
        <f>B25*30</f>
        <v>1485</v>
      </c>
    </row>
    <row r="27" spans="1:4" x14ac:dyDescent="0.3">
      <c r="A27" s="7" t="s">
        <v>28</v>
      </c>
      <c r="B27" s="21">
        <f>IF(B13&gt;0,B26/B13,0)</f>
        <v>0.55000000000000004</v>
      </c>
    </row>
    <row r="29" spans="1:4" ht="30" customHeight="1" x14ac:dyDescent="0.3">
      <c r="A29" s="2" t="str">
        <f>IF(B27&gt;0.7,"⚠ L’aliment dépasse 70 % de ton prix de vente : ta marge est trop faible. Revois ton prix de vente ou ton fournisseur.",IF(B27&gt;0.55,"Attention : l’aliment pèse plus de la moitié de ton prix de vente. Surveille chaque hausse du sac.","Situation saine : l’aliment reste sous 55 % de ton prix de vente."))</f>
        <v>Situation saine : l’aliment reste sous 55 % de ton prix de vente.</v>
      </c>
      <c r="B29" s="2"/>
      <c r="C29" s="2"/>
      <c r="D29" s="2"/>
    </row>
    <row r="31" spans="1:4" ht="27.75" customHeight="1" x14ac:dyDescent="0.3">
      <c r="A31" s="1" t="s">
        <v>29</v>
      </c>
      <c r="B31" s="1"/>
      <c r="C31" s="1"/>
      <c r="D31" s="1"/>
    </row>
  </sheetData>
  <mergeCells count="2">
    <mergeCell ref="A29:D29"/>
    <mergeCell ref="A31:D31"/>
  </mergeCells>
  <pageMargins left="0.75" right="0.75" top="1" bottom="1" header="0.511811023622047" footer="0.511811023622047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Calculateur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ASUS</cp:lastModifiedBy>
  <cp:revision>0</cp:revision>
  <dcterms:created xsi:type="dcterms:W3CDTF">2026-09-22T11:34:37Z</dcterms:created>
  <dcterms:modified xsi:type="dcterms:W3CDTF">2026-10-15T13:44:49Z</dcterms:modified>
  <dc:language>en-US</dc:language>
</cp:coreProperties>
</file>