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גיבוי מחשב מאיר\מאיר כללי\16דרכא תכניות עבודה\תשפה\אקלים תשפה\עיבוד מחדש 2 אקלים שיבוץ תוצאות תלמידים\"/>
    </mc:Choice>
  </mc:AlternateContent>
  <xr:revisionPtr revIDLastSave="0" documentId="13_ncr:1_{F239BC1E-7A9A-42E9-8A27-0A29B0B6B08D}" xr6:coauthVersionLast="36" xr6:coauthVersionMax="36" xr10:uidLastSave="{00000000-0000-0000-0000-000000000000}"/>
  <bookViews>
    <workbookView xWindow="0" yWindow="0" windowWidth="23040" windowHeight="8796" tabRatio="784" activeTab="1" xr2:uid="{00000000-000D-0000-FFFF-FFFF00000000}"/>
  </bookViews>
  <sheets>
    <sheet name="ב-תוצאות אקלים תמונה שכבה-ביס " sheetId="16" r:id="rId1"/>
    <sheet name="א-תוצאות אקלים תמונה כיתה  " sheetId="9" r:id="rId2"/>
    <sheet name="1שכבה ז" sheetId="8" r:id="rId3"/>
    <sheet name="2שכבה ח" sheetId="10" r:id="rId4"/>
    <sheet name="3שכבה ט " sheetId="11" r:id="rId5"/>
    <sheet name="4שכבה י" sheetId="14" r:id="rId6"/>
    <sheet name="5שכבה יא" sheetId="15" r:id="rId7"/>
    <sheet name="0הוראות עיבוד שאלון" sheetId="13" r:id="rId8"/>
    <sheet name="נספח שאלון וחלוקה הנושאים  " sheetId="12" r:id="rId9"/>
  </sheets>
  <definedNames>
    <definedName name="_xlnm.Print_Area" localSheetId="7">'0הוראות עיבוד שאלון'!$A$1:$A$51</definedName>
    <definedName name="_xlnm.Print_Area" localSheetId="2">'1שכבה ז'!$A$1:$AQ$355</definedName>
    <definedName name="_xlnm.Print_Area" localSheetId="3">'2שכבה ח'!$A$1:$AQ$355</definedName>
    <definedName name="_xlnm.Print_Area" localSheetId="4">'3שכבה ט '!$A$1:$AQ$355</definedName>
    <definedName name="_xlnm.Print_Area" localSheetId="5">'4שכבה י'!$A$1:$AQ$355</definedName>
    <definedName name="_xlnm.Print_Area" localSheetId="6">'5שכבה יא'!$A$1:$AQ$355</definedName>
    <definedName name="_xlnm.Print_Area" localSheetId="1">'א-תוצאות אקלים תמונה כיתה  '!$A$1:$N$49</definedName>
    <definedName name="_xlnm.Print_Area" localSheetId="0">'ב-תוצאות אקלים תמונה שכבה-ביס '!$A$1:$N$41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8" i="16" l="1"/>
  <c r="E28" i="16"/>
  <c r="F28" i="16"/>
  <c r="G28" i="16"/>
  <c r="H28" i="16"/>
  <c r="I28" i="16"/>
  <c r="J28" i="16"/>
  <c r="K28" i="16"/>
  <c r="C28" i="16"/>
  <c r="I4" i="16"/>
  <c r="I26" i="16" s="1"/>
  <c r="J4" i="16"/>
  <c r="K4" i="16"/>
  <c r="M4" i="16"/>
  <c r="N5" i="16"/>
  <c r="N6" i="16"/>
  <c r="L31" i="16"/>
  <c r="M31" i="16"/>
  <c r="L27" i="16"/>
  <c r="M27" i="16"/>
  <c r="K26" i="16"/>
  <c r="L30" i="16"/>
  <c r="M30" i="16"/>
  <c r="D20" i="16"/>
  <c r="E20" i="16"/>
  <c r="F20" i="16"/>
  <c r="G20" i="16"/>
  <c r="H20" i="16"/>
  <c r="I20" i="16"/>
  <c r="J20" i="16"/>
  <c r="K20" i="16"/>
  <c r="L20" i="16"/>
  <c r="M20" i="16"/>
  <c r="N20" i="16"/>
  <c r="C20" i="16"/>
  <c r="E16" i="16"/>
  <c r="F16" i="16"/>
  <c r="F30" i="16" s="1"/>
  <c r="G16" i="16"/>
  <c r="G30" i="16" s="1"/>
  <c r="H16" i="16"/>
  <c r="H30" i="16" s="1"/>
  <c r="I16" i="16"/>
  <c r="J16" i="16"/>
  <c r="J30" i="16" s="1"/>
  <c r="K16" i="16"/>
  <c r="K30" i="16" s="1"/>
  <c r="L16" i="16"/>
  <c r="M16" i="16"/>
  <c r="N16" i="16"/>
  <c r="C16" i="16"/>
  <c r="C30" i="16" s="1"/>
  <c r="D12" i="16"/>
  <c r="E12" i="16"/>
  <c r="F12" i="16"/>
  <c r="G12" i="16"/>
  <c r="H12" i="16"/>
  <c r="I12" i="16"/>
  <c r="J12" i="16"/>
  <c r="K12" i="16"/>
  <c r="L12" i="16"/>
  <c r="M12" i="16"/>
  <c r="N12" i="16"/>
  <c r="C12" i="16"/>
  <c r="D8" i="16"/>
  <c r="E8" i="16"/>
  <c r="F8" i="16"/>
  <c r="G8" i="16"/>
  <c r="H8" i="16"/>
  <c r="I8" i="16"/>
  <c r="J8" i="16"/>
  <c r="K8" i="16"/>
  <c r="L8" i="16"/>
  <c r="M8" i="16"/>
  <c r="N8" i="16"/>
  <c r="C8" i="16"/>
  <c r="D4" i="16"/>
  <c r="D26" i="16" s="1"/>
  <c r="E4" i="16"/>
  <c r="F4" i="16"/>
  <c r="G4" i="16"/>
  <c r="H4" i="16"/>
  <c r="H26" i="16" s="1"/>
  <c r="J26" i="16"/>
  <c r="C4" i="16"/>
  <c r="C26" i="16" s="1"/>
  <c r="N21" i="16"/>
  <c r="N17" i="16"/>
  <c r="N13" i="16"/>
  <c r="N9" i="16"/>
  <c r="D31" i="16"/>
  <c r="E31" i="16"/>
  <c r="F31" i="16"/>
  <c r="G31" i="16"/>
  <c r="H31" i="16"/>
  <c r="I31" i="16"/>
  <c r="J31" i="16"/>
  <c r="K31" i="16"/>
  <c r="C31" i="16"/>
  <c r="E30" i="16"/>
  <c r="I30" i="16"/>
  <c r="D27" i="16"/>
  <c r="E27" i="16"/>
  <c r="F27" i="16"/>
  <c r="G27" i="16"/>
  <c r="H27" i="16"/>
  <c r="I27" i="16"/>
  <c r="J27" i="16"/>
  <c r="K27" i="16"/>
  <c r="C27" i="16"/>
  <c r="E26" i="16"/>
  <c r="F26" i="16"/>
  <c r="G26" i="16"/>
  <c r="H4" i="9"/>
  <c r="H5" i="9"/>
  <c r="H12" i="9" s="1"/>
  <c r="H6" i="9"/>
  <c r="H7" i="9"/>
  <c r="H8" i="9"/>
  <c r="H9" i="9"/>
  <c r="H10" i="9"/>
  <c r="H11" i="9"/>
  <c r="H13" i="9"/>
  <c r="H14" i="9"/>
  <c r="H15" i="9"/>
  <c r="H16" i="9"/>
  <c r="H21" i="9" s="1"/>
  <c r="H17" i="9"/>
  <c r="H18" i="9"/>
  <c r="H19" i="9"/>
  <c r="H20" i="9"/>
  <c r="H22" i="9"/>
  <c r="H23" i="9"/>
  <c r="H24" i="9"/>
  <c r="H30" i="9" s="1"/>
  <c r="H25" i="9"/>
  <c r="H26" i="9"/>
  <c r="H27" i="9"/>
  <c r="H28" i="9"/>
  <c r="H29" i="9"/>
  <c r="H31" i="9"/>
  <c r="H32" i="9"/>
  <c r="H39" i="9" s="1"/>
  <c r="H33" i="9"/>
  <c r="H34" i="9"/>
  <c r="H35" i="9"/>
  <c r="H36" i="9"/>
  <c r="H37" i="9"/>
  <c r="H38" i="9"/>
  <c r="H40" i="9"/>
  <c r="H41" i="9"/>
  <c r="H42" i="9"/>
  <c r="H43" i="9"/>
  <c r="H44" i="9"/>
  <c r="H45" i="9"/>
  <c r="H46" i="9"/>
  <c r="H47" i="9"/>
  <c r="N32" i="16" l="1"/>
  <c r="K32" i="16"/>
  <c r="J32" i="16"/>
  <c r="I32" i="16"/>
  <c r="H32" i="16"/>
  <c r="G32" i="16"/>
  <c r="F32" i="16"/>
  <c r="E32" i="16"/>
  <c r="D32" i="16"/>
  <c r="C32" i="16"/>
  <c r="N31" i="16"/>
  <c r="N30" i="16"/>
  <c r="N28" i="16"/>
  <c r="N27" i="16"/>
  <c r="N22" i="16"/>
  <c r="N18" i="16"/>
  <c r="N14" i="16"/>
  <c r="N10" i="16"/>
  <c r="M46" i="9" l="1"/>
  <c r="N46" i="9" s="1"/>
  <c r="L48" i="9"/>
  <c r="E37" i="9" l="1"/>
  <c r="L39" i="9"/>
  <c r="AQ346" i="15"/>
  <c r="AP346" i="15"/>
  <c r="AO346" i="15"/>
  <c r="AN346" i="15"/>
  <c r="AM346" i="15"/>
  <c r="AL346" i="15"/>
  <c r="AK346" i="15"/>
  <c r="AJ346" i="15"/>
  <c r="AI346" i="15"/>
  <c r="AH346" i="15"/>
  <c r="AG346" i="15"/>
  <c r="AF346" i="15"/>
  <c r="AE346" i="15"/>
  <c r="AD346" i="15"/>
  <c r="AC346" i="15"/>
  <c r="AB346" i="15"/>
  <c r="AA346" i="15"/>
  <c r="Z346" i="15"/>
  <c r="Y346" i="15"/>
  <c r="X346" i="15"/>
  <c r="W346" i="15"/>
  <c r="V346" i="15"/>
  <c r="V347" i="15" s="1"/>
  <c r="G47" i="9" s="1"/>
  <c r="U346" i="15"/>
  <c r="T346" i="15"/>
  <c r="S346" i="15"/>
  <c r="R346" i="15"/>
  <c r="Q346" i="15"/>
  <c r="P346" i="15"/>
  <c r="O346" i="15"/>
  <c r="N346" i="15"/>
  <c r="M346" i="15"/>
  <c r="L346" i="15"/>
  <c r="K346" i="15"/>
  <c r="J346" i="15"/>
  <c r="I346" i="15"/>
  <c r="H346" i="15"/>
  <c r="G346" i="15"/>
  <c r="F346" i="15"/>
  <c r="D346" i="15"/>
  <c r="M47" i="9" s="1"/>
  <c r="N47" i="9" s="1"/>
  <c r="AQ303" i="15"/>
  <c r="AP303" i="15"/>
  <c r="AO303" i="15"/>
  <c r="AN303" i="15"/>
  <c r="AM303" i="15"/>
  <c r="AL303" i="15"/>
  <c r="AK303" i="15"/>
  <c r="AJ303" i="15"/>
  <c r="AI303" i="15"/>
  <c r="AH303" i="15"/>
  <c r="AG303" i="15"/>
  <c r="AF303" i="15"/>
  <c r="AE303" i="15"/>
  <c r="AD303" i="15"/>
  <c r="AC303" i="15"/>
  <c r="AB303" i="15"/>
  <c r="AA303" i="15"/>
  <c r="Z303" i="15"/>
  <c r="Y303" i="15"/>
  <c r="X303" i="15"/>
  <c r="W303" i="15"/>
  <c r="V303" i="15"/>
  <c r="U303" i="15"/>
  <c r="T303" i="15"/>
  <c r="S303" i="15"/>
  <c r="R303" i="15"/>
  <c r="Q303" i="15"/>
  <c r="P303" i="15"/>
  <c r="O303" i="15"/>
  <c r="N303" i="15"/>
  <c r="M303" i="15"/>
  <c r="L303" i="15"/>
  <c r="K303" i="15"/>
  <c r="J303" i="15"/>
  <c r="I303" i="15"/>
  <c r="H303" i="15"/>
  <c r="G303" i="15"/>
  <c r="F303" i="15"/>
  <c r="D303" i="15"/>
  <c r="AQ260" i="15"/>
  <c r="AP260"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I260" i="15"/>
  <c r="H260" i="15"/>
  <c r="G260" i="15"/>
  <c r="F260" i="15"/>
  <c r="D260" i="15"/>
  <c r="M45" i="9" s="1"/>
  <c r="N45" i="9" s="1"/>
  <c r="AQ217" i="15"/>
  <c r="AP217" i="15"/>
  <c r="AO217" i="15"/>
  <c r="AN217" i="15"/>
  <c r="AM217" i="15"/>
  <c r="AL217" i="15"/>
  <c r="AK217" i="15"/>
  <c r="AJ217" i="15"/>
  <c r="AI217" i="15"/>
  <c r="AH217" i="15"/>
  <c r="AG217" i="15"/>
  <c r="AF217" i="15"/>
  <c r="AE217" i="15"/>
  <c r="AD217" i="15"/>
  <c r="AC217" i="15"/>
  <c r="AB217" i="15"/>
  <c r="AA217" i="15"/>
  <c r="Z217" i="15"/>
  <c r="Y217" i="15"/>
  <c r="X217" i="15"/>
  <c r="W217" i="15"/>
  <c r="V217" i="15"/>
  <c r="U217" i="15"/>
  <c r="T217" i="15"/>
  <c r="S217" i="15"/>
  <c r="R217" i="15"/>
  <c r="Q217" i="15"/>
  <c r="P217" i="15"/>
  <c r="O217" i="15"/>
  <c r="N217" i="15"/>
  <c r="M217" i="15"/>
  <c r="L217" i="15"/>
  <c r="K217" i="15"/>
  <c r="J217" i="15"/>
  <c r="I217" i="15"/>
  <c r="H217" i="15"/>
  <c r="G217" i="15"/>
  <c r="F217" i="15"/>
  <c r="D217" i="15"/>
  <c r="M44" i="9" s="1"/>
  <c r="N44" i="9" s="1"/>
  <c r="AQ174" i="15"/>
  <c r="AP174" i="15"/>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D174" i="15"/>
  <c r="M43" i="9" s="1"/>
  <c r="N43" i="9" s="1"/>
  <c r="AQ131" i="15"/>
  <c r="AP131" i="15"/>
  <c r="AO131" i="15"/>
  <c r="AN131" i="15"/>
  <c r="AM131" i="15"/>
  <c r="AL131" i="15"/>
  <c r="AK131" i="15"/>
  <c r="AJ131" i="15"/>
  <c r="AI131" i="15"/>
  <c r="AH131" i="15"/>
  <c r="AG131" i="15"/>
  <c r="AF131" i="15"/>
  <c r="AE131" i="15"/>
  <c r="AD131" i="15"/>
  <c r="AC131" i="15"/>
  <c r="AB131" i="15"/>
  <c r="AA131" i="15"/>
  <c r="Z131" i="15"/>
  <c r="Y131" i="15"/>
  <c r="X131" i="15"/>
  <c r="W131" i="15"/>
  <c r="V131" i="15"/>
  <c r="V132" i="15" s="1"/>
  <c r="G42" i="9" s="1"/>
  <c r="U131" i="15"/>
  <c r="T131" i="15"/>
  <c r="S131" i="15"/>
  <c r="R131" i="15"/>
  <c r="Q131" i="15"/>
  <c r="P131" i="15"/>
  <c r="O131" i="15"/>
  <c r="N131" i="15"/>
  <c r="M131" i="15"/>
  <c r="L131" i="15"/>
  <c r="K131" i="15"/>
  <c r="J131" i="15"/>
  <c r="I131" i="15"/>
  <c r="H131" i="15"/>
  <c r="G131" i="15"/>
  <c r="F131" i="15"/>
  <c r="D131" i="15"/>
  <c r="M42" i="9" s="1"/>
  <c r="N42" i="9" s="1"/>
  <c r="AQ88" i="15"/>
  <c r="AP88" i="15"/>
  <c r="AO88" i="15"/>
  <c r="AN88" i="15"/>
  <c r="AP89" i="15" s="1"/>
  <c r="K41" i="9" s="1"/>
  <c r="AM88" i="15"/>
  <c r="AL88" i="15"/>
  <c r="AK88" i="15"/>
  <c r="AJ88" i="15"/>
  <c r="AI88" i="15"/>
  <c r="AH88" i="15"/>
  <c r="AG88" i="15"/>
  <c r="AF88" i="15"/>
  <c r="AE88" i="15"/>
  <c r="AD88" i="15"/>
  <c r="AC88" i="15"/>
  <c r="AB88" i="15"/>
  <c r="AA88" i="15"/>
  <c r="Z88" i="15"/>
  <c r="Y88" i="15"/>
  <c r="X88" i="15"/>
  <c r="W88" i="15"/>
  <c r="V88" i="15"/>
  <c r="U88" i="15"/>
  <c r="T88" i="15"/>
  <c r="S88" i="15"/>
  <c r="R88" i="15"/>
  <c r="S89" i="15" s="1"/>
  <c r="F41" i="9" s="1"/>
  <c r="Q88" i="15"/>
  <c r="P88" i="15"/>
  <c r="O88" i="15"/>
  <c r="N88" i="15"/>
  <c r="M88" i="15"/>
  <c r="L88" i="15"/>
  <c r="K88" i="15"/>
  <c r="J88" i="15"/>
  <c r="I88" i="15"/>
  <c r="H88" i="15"/>
  <c r="G88" i="15"/>
  <c r="F88" i="15"/>
  <c r="D88" i="15"/>
  <c r="M41" i="9" s="1"/>
  <c r="N41" i="9" s="1"/>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D45" i="15"/>
  <c r="M40" i="9" s="1"/>
  <c r="N40" i="9" s="1"/>
  <c r="AQ346" i="14"/>
  <c r="AP346" i="14"/>
  <c r="AO346" i="14"/>
  <c r="AN346" i="14"/>
  <c r="AM346" i="14"/>
  <c r="AL346" i="14"/>
  <c r="AK346" i="14"/>
  <c r="AJ346" i="14"/>
  <c r="AI346" i="14"/>
  <c r="AH346" i="14"/>
  <c r="AG346" i="14"/>
  <c r="AF346" i="14"/>
  <c r="AE346" i="14"/>
  <c r="AD346" i="14"/>
  <c r="AC346" i="14"/>
  <c r="AB346" i="14"/>
  <c r="AA346" i="14"/>
  <c r="Z346" i="14"/>
  <c r="Y346" i="14"/>
  <c r="X346" i="14"/>
  <c r="W346" i="14"/>
  <c r="V346" i="14"/>
  <c r="U346" i="14"/>
  <c r="T346" i="14"/>
  <c r="S346" i="14"/>
  <c r="R346" i="14"/>
  <c r="S347" i="14" s="1"/>
  <c r="F38" i="9" s="1"/>
  <c r="Q346" i="14"/>
  <c r="P346" i="14"/>
  <c r="O346" i="14"/>
  <c r="N346" i="14"/>
  <c r="M346" i="14"/>
  <c r="L346" i="14"/>
  <c r="K346" i="14"/>
  <c r="J346" i="14"/>
  <c r="I346" i="14"/>
  <c r="H346" i="14"/>
  <c r="G346" i="14"/>
  <c r="F346" i="14"/>
  <c r="D346" i="14"/>
  <c r="M38" i="9" s="1"/>
  <c r="N38" i="9" s="1"/>
  <c r="AQ303" i="14"/>
  <c r="AP303" i="14"/>
  <c r="AO303" i="14"/>
  <c r="AN303" i="14"/>
  <c r="AM303" i="14"/>
  <c r="AL303" i="14"/>
  <c r="AK303" i="14"/>
  <c r="AJ303" i="14"/>
  <c r="AI303" i="14"/>
  <c r="AH303" i="14"/>
  <c r="AG303" i="14"/>
  <c r="AF303" i="14"/>
  <c r="AE303" i="14"/>
  <c r="AD303" i="14"/>
  <c r="AC303" i="14"/>
  <c r="AB303" i="14"/>
  <c r="AA303" i="14"/>
  <c r="Z303" i="14"/>
  <c r="Y303" i="14"/>
  <c r="X303" i="14"/>
  <c r="W303" i="14"/>
  <c r="V303" i="14"/>
  <c r="U303" i="14"/>
  <c r="T303" i="14"/>
  <c r="S303" i="14"/>
  <c r="R303" i="14"/>
  <c r="Q303" i="14"/>
  <c r="P303" i="14"/>
  <c r="O303" i="14"/>
  <c r="N303" i="14"/>
  <c r="P304" i="14" s="1"/>
  <c r="M303" i="14"/>
  <c r="L303" i="14"/>
  <c r="K303" i="14"/>
  <c r="J303" i="14"/>
  <c r="I303" i="14"/>
  <c r="H303" i="14"/>
  <c r="G303" i="14"/>
  <c r="F303" i="14"/>
  <c r="G304" i="14" s="1"/>
  <c r="C37" i="9" s="1"/>
  <c r="D303" i="14"/>
  <c r="M37" i="9" s="1"/>
  <c r="N37" i="9" s="1"/>
  <c r="AQ260" i="14"/>
  <c r="AP260" i="14"/>
  <c r="AO260" i="14"/>
  <c r="AN260" i="14"/>
  <c r="AP261" i="14" s="1"/>
  <c r="K36" i="9" s="1"/>
  <c r="AM260" i="14"/>
  <c r="AL260" i="14"/>
  <c r="AK260" i="14"/>
  <c r="AJ260" i="14"/>
  <c r="AI260" i="14"/>
  <c r="AH260" i="14"/>
  <c r="AG260" i="14"/>
  <c r="AF260" i="14"/>
  <c r="AE260" i="14"/>
  <c r="AD260" i="14"/>
  <c r="AC260" i="14"/>
  <c r="AB260" i="14"/>
  <c r="AA260" i="14"/>
  <c r="Z260" i="14"/>
  <c r="Y260" i="14"/>
  <c r="X260" i="14"/>
  <c r="W260" i="14"/>
  <c r="V260" i="14"/>
  <c r="U260" i="14"/>
  <c r="T260" i="14"/>
  <c r="S260" i="14"/>
  <c r="R260" i="14"/>
  <c r="S261" i="14" s="1"/>
  <c r="F36" i="9" s="1"/>
  <c r="Q260" i="14"/>
  <c r="P260" i="14"/>
  <c r="O260" i="14"/>
  <c r="N260" i="14"/>
  <c r="M260" i="14"/>
  <c r="L260" i="14"/>
  <c r="K260" i="14"/>
  <c r="J260" i="14"/>
  <c r="I260" i="14"/>
  <c r="H260" i="14"/>
  <c r="G260" i="14"/>
  <c r="F260" i="14"/>
  <c r="D260" i="14"/>
  <c r="M36" i="9" s="1"/>
  <c r="N36" i="9" s="1"/>
  <c r="AQ217" i="14"/>
  <c r="AP217" i="14"/>
  <c r="AO217" i="14"/>
  <c r="AN217" i="14"/>
  <c r="AM217" i="14"/>
  <c r="AL217" i="14"/>
  <c r="AK217" i="14"/>
  <c r="AJ217" i="14"/>
  <c r="AI217" i="14"/>
  <c r="AH217" i="14"/>
  <c r="AG217" i="14"/>
  <c r="AF217" i="14"/>
  <c r="AE217" i="14"/>
  <c r="AD217" i="14"/>
  <c r="AC217" i="14"/>
  <c r="AB217" i="14"/>
  <c r="AA217" i="14"/>
  <c r="Z217" i="14"/>
  <c r="Y217" i="14"/>
  <c r="X217" i="14"/>
  <c r="W217" i="14"/>
  <c r="V217" i="14"/>
  <c r="V218" i="14" s="1"/>
  <c r="G35" i="9" s="1"/>
  <c r="U217" i="14"/>
  <c r="T217" i="14"/>
  <c r="S217" i="14"/>
  <c r="R217" i="14"/>
  <c r="Q217" i="14"/>
  <c r="P217" i="14"/>
  <c r="O217" i="14"/>
  <c r="N217" i="14"/>
  <c r="P218" i="14" s="1"/>
  <c r="E35" i="9" s="1"/>
  <c r="M217" i="14"/>
  <c r="L217" i="14"/>
  <c r="K217" i="14"/>
  <c r="J217" i="14"/>
  <c r="I217" i="14"/>
  <c r="H217" i="14"/>
  <c r="G217" i="14"/>
  <c r="F217" i="14"/>
  <c r="G218" i="14" s="1"/>
  <c r="C35" i="9" s="1"/>
  <c r="D217" i="14"/>
  <c r="M35" i="9" s="1"/>
  <c r="N35" i="9" s="1"/>
  <c r="AQ174" i="14"/>
  <c r="AP174" i="14"/>
  <c r="AO174" i="14"/>
  <c r="AN174" i="14"/>
  <c r="AP175" i="14" s="1"/>
  <c r="K34" i="9" s="1"/>
  <c r="AM174" i="14"/>
  <c r="AL174" i="14"/>
  <c r="AK174" i="14"/>
  <c r="AJ174" i="14"/>
  <c r="AI174" i="14"/>
  <c r="AH174" i="14"/>
  <c r="AG174" i="14"/>
  <c r="AF174" i="14"/>
  <c r="AE174" i="14"/>
  <c r="AD174" i="14"/>
  <c r="AC174" i="14"/>
  <c r="AB174" i="14"/>
  <c r="AA174" i="14"/>
  <c r="Z174" i="14"/>
  <c r="Y174" i="14"/>
  <c r="X174" i="14"/>
  <c r="AB175" i="14" s="1"/>
  <c r="W174" i="14"/>
  <c r="V174" i="14"/>
  <c r="U174" i="14"/>
  <c r="T174" i="14"/>
  <c r="S174" i="14"/>
  <c r="R174" i="14"/>
  <c r="S175" i="14" s="1"/>
  <c r="F34" i="9" s="1"/>
  <c r="Q174" i="14"/>
  <c r="P174" i="14"/>
  <c r="O174" i="14"/>
  <c r="N174" i="14"/>
  <c r="M174" i="14"/>
  <c r="L174" i="14"/>
  <c r="K174" i="14"/>
  <c r="J174" i="14"/>
  <c r="I174" i="14"/>
  <c r="H174" i="14"/>
  <c r="G174" i="14"/>
  <c r="F174" i="14"/>
  <c r="D174" i="14"/>
  <c r="M34" i="9" s="1"/>
  <c r="N34" i="9" s="1"/>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S132" i="14" s="1"/>
  <c r="F33" i="9" s="1"/>
  <c r="Q131" i="14"/>
  <c r="P131" i="14"/>
  <c r="O131" i="14"/>
  <c r="N131" i="14"/>
  <c r="M131" i="14"/>
  <c r="L131" i="14"/>
  <c r="K131" i="14"/>
  <c r="J131" i="14"/>
  <c r="I131" i="14"/>
  <c r="H131" i="14"/>
  <c r="G131" i="14"/>
  <c r="F131" i="14"/>
  <c r="D131" i="14"/>
  <c r="M33" i="9" s="1"/>
  <c r="N33" i="9" s="1"/>
  <c r="AQ88" i="14"/>
  <c r="AP88" i="14"/>
  <c r="AO88" i="14"/>
  <c r="AN88" i="14"/>
  <c r="AM88" i="14"/>
  <c r="AL88" i="14"/>
  <c r="AK88" i="14"/>
  <c r="AJ88" i="14"/>
  <c r="AI88" i="14"/>
  <c r="AH88" i="14"/>
  <c r="AG88" i="14"/>
  <c r="AF88" i="14"/>
  <c r="AE88" i="14"/>
  <c r="AD88" i="14"/>
  <c r="AC88" i="14"/>
  <c r="AB88" i="14"/>
  <c r="AA88" i="14"/>
  <c r="Z88" i="14"/>
  <c r="Y88" i="14"/>
  <c r="X88" i="14"/>
  <c r="W88" i="14"/>
  <c r="V88" i="14"/>
  <c r="V89" i="14" s="1"/>
  <c r="G32" i="9" s="1"/>
  <c r="U88" i="14"/>
  <c r="T88" i="14"/>
  <c r="S88" i="14"/>
  <c r="R88" i="14"/>
  <c r="Q88" i="14"/>
  <c r="P88" i="14"/>
  <c r="O88" i="14"/>
  <c r="N88" i="14"/>
  <c r="M88" i="14"/>
  <c r="L88" i="14"/>
  <c r="K88" i="14"/>
  <c r="J88" i="14"/>
  <c r="I88" i="14"/>
  <c r="H88" i="14"/>
  <c r="G88" i="14"/>
  <c r="F88" i="14"/>
  <c r="D88" i="14"/>
  <c r="M32" i="9" s="1"/>
  <c r="N32" i="9" s="1"/>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D45" i="14"/>
  <c r="M31" i="9" s="1"/>
  <c r="AK261" i="15" l="1"/>
  <c r="J45" i="9" s="1"/>
  <c r="G175" i="15"/>
  <c r="C43" i="9" s="1"/>
  <c r="G304" i="15"/>
  <c r="C46" i="9" s="1"/>
  <c r="S304" i="15"/>
  <c r="F46" i="9" s="1"/>
  <c r="S347" i="15"/>
  <c r="F47" i="9" s="1"/>
  <c r="K132" i="15"/>
  <c r="D42" i="9" s="1"/>
  <c r="AB89" i="15"/>
  <c r="K89" i="15"/>
  <c r="D41" i="9" s="1"/>
  <c r="S132" i="15"/>
  <c r="F42" i="9" s="1"/>
  <c r="S218" i="15"/>
  <c r="F44" i="9" s="1"/>
  <c r="P304" i="15"/>
  <c r="E46" i="9" s="1"/>
  <c r="V304" i="15"/>
  <c r="G46" i="9" s="1"/>
  <c r="S175" i="15"/>
  <c r="F43" i="9" s="1"/>
  <c r="AG304" i="15"/>
  <c r="I46" i="9" s="1"/>
  <c r="P218" i="15"/>
  <c r="E44" i="9" s="1"/>
  <c r="V218" i="15"/>
  <c r="G44" i="9" s="1"/>
  <c r="K347" i="15"/>
  <c r="D47" i="9" s="1"/>
  <c r="P175" i="15"/>
  <c r="E43" i="9" s="1"/>
  <c r="AG218" i="15"/>
  <c r="I44" i="9" s="1"/>
  <c r="K304" i="15"/>
  <c r="D46" i="9" s="1"/>
  <c r="AK46" i="15"/>
  <c r="J40" i="9" s="1"/>
  <c r="AG175" i="15"/>
  <c r="I43" i="9" s="1"/>
  <c r="AP218" i="15"/>
  <c r="K44" i="9" s="1"/>
  <c r="AP175" i="15"/>
  <c r="K43" i="9" s="1"/>
  <c r="AK347" i="15"/>
  <c r="J47" i="9" s="1"/>
  <c r="AG89" i="15"/>
  <c r="I41" i="9" s="1"/>
  <c r="S261" i="15"/>
  <c r="F45" i="9" s="1"/>
  <c r="AB46" i="15"/>
  <c r="K46" i="15"/>
  <c r="D40" i="9" s="1"/>
  <c r="S46" i="15"/>
  <c r="F40" i="9" s="1"/>
  <c r="G89" i="14"/>
  <c r="C32" i="9" s="1"/>
  <c r="K89" i="14"/>
  <c r="D32" i="9" s="1"/>
  <c r="AK89" i="14"/>
  <c r="J32" i="9" s="1"/>
  <c r="V132" i="14"/>
  <c r="G33" i="9" s="1"/>
  <c r="AK132" i="14"/>
  <c r="J33" i="9" s="1"/>
  <c r="AB132" i="14"/>
  <c r="AK218" i="14"/>
  <c r="J35" i="9" s="1"/>
  <c r="K218" i="14"/>
  <c r="D35" i="9" s="1"/>
  <c r="S218" i="14"/>
  <c r="F35" i="9" s="1"/>
  <c r="V304" i="14"/>
  <c r="G37" i="9" s="1"/>
  <c r="AK304" i="14"/>
  <c r="J37" i="9" s="1"/>
  <c r="S304" i="14"/>
  <c r="F37" i="9" s="1"/>
  <c r="G347" i="14"/>
  <c r="C38" i="9" s="1"/>
  <c r="V347" i="14"/>
  <c r="G38" i="9" s="1"/>
  <c r="AK347" i="14"/>
  <c r="J38" i="9" s="1"/>
  <c r="K46" i="14"/>
  <c r="D31" i="9" s="1"/>
  <c r="M48" i="9"/>
  <c r="N48" i="9" s="1"/>
  <c r="AK46" i="14"/>
  <c r="J31" i="9" s="1"/>
  <c r="G46" i="14"/>
  <c r="C31" i="9" s="1"/>
  <c r="V46" i="14"/>
  <c r="G31" i="9" s="1"/>
  <c r="P347" i="15"/>
  <c r="E47" i="9" s="1"/>
  <c r="AG347" i="15"/>
  <c r="I47" i="9" s="1"/>
  <c r="AB347" i="15"/>
  <c r="AP347" i="15"/>
  <c r="K47" i="9" s="1"/>
  <c r="AK304" i="15"/>
  <c r="J46" i="9" s="1"/>
  <c r="AB304" i="15"/>
  <c r="AP304" i="15"/>
  <c r="K46" i="9" s="1"/>
  <c r="K261" i="15"/>
  <c r="D45" i="9" s="1"/>
  <c r="G261" i="15"/>
  <c r="C45" i="9" s="1"/>
  <c r="P261" i="15"/>
  <c r="E45" i="9" s="1"/>
  <c r="V261" i="15"/>
  <c r="G45" i="9" s="1"/>
  <c r="AG261" i="15"/>
  <c r="I45" i="9" s="1"/>
  <c r="AB261" i="15"/>
  <c r="AP261" i="15"/>
  <c r="K45" i="9" s="1"/>
  <c r="K218" i="15"/>
  <c r="D44" i="9" s="1"/>
  <c r="AB218" i="15"/>
  <c r="AK218" i="15"/>
  <c r="J44" i="9" s="1"/>
  <c r="K175" i="15"/>
  <c r="D43" i="9" s="1"/>
  <c r="AB175" i="15"/>
  <c r="V175" i="15"/>
  <c r="G43" i="9" s="1"/>
  <c r="AK175" i="15"/>
  <c r="J43" i="9" s="1"/>
  <c r="AK132" i="15"/>
  <c r="J42" i="9" s="1"/>
  <c r="P132" i="15"/>
  <c r="E42" i="9" s="1"/>
  <c r="AG132" i="15"/>
  <c r="I42" i="9" s="1"/>
  <c r="AP132" i="15"/>
  <c r="K42" i="9" s="1"/>
  <c r="AK89" i="15"/>
  <c r="J41" i="9" s="1"/>
  <c r="G89" i="15"/>
  <c r="C41" i="9" s="1"/>
  <c r="P89" i="15"/>
  <c r="E41" i="9" s="1"/>
  <c r="V89" i="15"/>
  <c r="G41" i="9" s="1"/>
  <c r="G46" i="15"/>
  <c r="C40" i="9" s="1"/>
  <c r="P46" i="15"/>
  <c r="E40" i="9" s="1"/>
  <c r="V46" i="15"/>
  <c r="G40" i="9" s="1"/>
  <c r="AG46" i="15"/>
  <c r="I40" i="9" s="1"/>
  <c r="G347" i="15"/>
  <c r="C47" i="9" s="1"/>
  <c r="G218" i="15"/>
  <c r="C44" i="9" s="1"/>
  <c r="G132" i="15"/>
  <c r="C42" i="9" s="1"/>
  <c r="AB132" i="15"/>
  <c r="AP46" i="15"/>
  <c r="K40" i="9" s="1"/>
  <c r="P347" i="14"/>
  <c r="E38" i="9" s="1"/>
  <c r="AG347" i="14"/>
  <c r="I38" i="9" s="1"/>
  <c r="AB347" i="14"/>
  <c r="AP347" i="14"/>
  <c r="K38" i="9" s="1"/>
  <c r="K347" i="14"/>
  <c r="D38" i="9" s="1"/>
  <c r="AG304" i="14"/>
  <c r="I37" i="9" s="1"/>
  <c r="AB304" i="14"/>
  <c r="AP304" i="14"/>
  <c r="K37" i="9" s="1"/>
  <c r="K39" i="9" s="1"/>
  <c r="K304" i="14"/>
  <c r="D37" i="9" s="1"/>
  <c r="G261" i="14"/>
  <c r="C36" i="9" s="1"/>
  <c r="P261" i="14"/>
  <c r="E36" i="9" s="1"/>
  <c r="V261" i="14"/>
  <c r="G36" i="9" s="1"/>
  <c r="AK261" i="14"/>
  <c r="J36" i="9" s="1"/>
  <c r="AG261" i="14"/>
  <c r="I36" i="9" s="1"/>
  <c r="AB261" i="14"/>
  <c r="K261" i="14"/>
  <c r="D36" i="9" s="1"/>
  <c r="AG218" i="14"/>
  <c r="I35" i="9" s="1"/>
  <c r="AB218" i="14"/>
  <c r="AP218" i="14"/>
  <c r="K35" i="9" s="1"/>
  <c r="K175" i="14"/>
  <c r="D34" i="9" s="1"/>
  <c r="G175" i="14"/>
  <c r="C34" i="9" s="1"/>
  <c r="P175" i="14"/>
  <c r="E34" i="9" s="1"/>
  <c r="V175" i="14"/>
  <c r="G34" i="9" s="1"/>
  <c r="AK175" i="14"/>
  <c r="J34" i="9" s="1"/>
  <c r="J39" i="9" s="1"/>
  <c r="AG175" i="14"/>
  <c r="I34" i="9" s="1"/>
  <c r="AP132" i="14"/>
  <c r="K33" i="9" s="1"/>
  <c r="K132" i="14"/>
  <c r="D33" i="9" s="1"/>
  <c r="G132" i="14"/>
  <c r="C33" i="9" s="1"/>
  <c r="P132" i="14"/>
  <c r="E33" i="9" s="1"/>
  <c r="AG132" i="14"/>
  <c r="I33" i="9" s="1"/>
  <c r="S89" i="14"/>
  <c r="F32" i="9" s="1"/>
  <c r="P89" i="14"/>
  <c r="E32" i="9" s="1"/>
  <c r="AG89" i="14"/>
  <c r="I32" i="9" s="1"/>
  <c r="M39" i="9"/>
  <c r="N39" i="9" s="1"/>
  <c r="AB89" i="14"/>
  <c r="AP89" i="14"/>
  <c r="K32" i="9" s="1"/>
  <c r="S46" i="14"/>
  <c r="F31" i="9" s="1"/>
  <c r="P46" i="14"/>
  <c r="E31" i="9" s="1"/>
  <c r="AG46" i="14"/>
  <c r="I31" i="9" s="1"/>
  <c r="AB46" i="14"/>
  <c r="AP46" i="14"/>
  <c r="K31" i="9" s="1"/>
  <c r="N31" i="9"/>
  <c r="V350" i="14"/>
  <c r="AK347" i="11"/>
  <c r="AK45" i="8"/>
  <c r="AK88" i="8"/>
  <c r="AK131" i="8"/>
  <c r="AK174" i="8"/>
  <c r="AK217" i="8"/>
  <c r="AK260" i="8"/>
  <c r="AK303" i="8"/>
  <c r="AK346" i="8"/>
  <c r="AL45" i="8"/>
  <c r="AL88" i="8"/>
  <c r="AL131" i="8"/>
  <c r="AL174" i="8"/>
  <c r="AL217" i="8"/>
  <c r="AL260" i="8"/>
  <c r="AL303" i="8"/>
  <c r="AL346" i="8"/>
  <c r="AJ45" i="8"/>
  <c r="AJ88" i="8"/>
  <c r="AJ131" i="8"/>
  <c r="AJ174" i="8"/>
  <c r="AJ217" i="8"/>
  <c r="AJ260" i="8"/>
  <c r="AJ303" i="8"/>
  <c r="AJ346" i="8"/>
  <c r="F48" i="9" l="1"/>
  <c r="K350" i="15"/>
  <c r="P350" i="15"/>
  <c r="I48" i="9"/>
  <c r="E48" i="9"/>
  <c r="S350" i="15"/>
  <c r="AK350" i="14"/>
  <c r="G39" i="9"/>
  <c r="C39" i="9"/>
  <c r="P350" i="14"/>
  <c r="F39" i="9"/>
  <c r="S350" i="14"/>
  <c r="K350" i="14"/>
  <c r="AG350" i="14"/>
  <c r="AG350" i="15"/>
  <c r="J48" i="9"/>
  <c r="K48" i="9"/>
  <c r="D48" i="9"/>
  <c r="V350" i="15"/>
  <c r="AK350" i="15"/>
  <c r="AB350" i="15"/>
  <c r="H48" i="9"/>
  <c r="G48" i="9"/>
  <c r="C48" i="9"/>
  <c r="G350" i="15"/>
  <c r="AP350" i="15"/>
  <c r="D39" i="9"/>
  <c r="D16" i="16" s="1"/>
  <c r="D30" i="16" s="1"/>
  <c r="I39" i="9"/>
  <c r="G350" i="14"/>
  <c r="E39" i="9"/>
  <c r="AP350" i="14"/>
  <c r="AB350" i="14"/>
  <c r="F25" i="9"/>
  <c r="L30" i="9"/>
  <c r="N26" i="9"/>
  <c r="AQ346" i="11"/>
  <c r="AP346" i="11"/>
  <c r="AO346" i="11"/>
  <c r="AN346" i="11"/>
  <c r="AP347" i="11" s="1"/>
  <c r="AM346" i="11"/>
  <c r="AL346" i="11"/>
  <c r="AK346" i="11"/>
  <c r="AJ346" i="11"/>
  <c r="J29" i="9" s="1"/>
  <c r="AI346" i="11"/>
  <c r="AH346" i="11"/>
  <c r="AG346" i="11"/>
  <c r="AF346" i="11"/>
  <c r="AE346" i="11"/>
  <c r="AD346" i="11"/>
  <c r="AC346" i="11"/>
  <c r="AB346" i="11"/>
  <c r="AA346" i="11"/>
  <c r="Z346" i="11"/>
  <c r="Y346" i="11"/>
  <c r="X346" i="11"/>
  <c r="W346" i="11"/>
  <c r="V346" i="11"/>
  <c r="U346" i="11"/>
  <c r="T346" i="11"/>
  <c r="S346" i="11"/>
  <c r="R346" i="11"/>
  <c r="Q346" i="11"/>
  <c r="P346" i="11"/>
  <c r="O346" i="11"/>
  <c r="N346" i="11"/>
  <c r="M346" i="11"/>
  <c r="L346" i="11"/>
  <c r="K346" i="11"/>
  <c r="J346" i="11"/>
  <c r="I346" i="11"/>
  <c r="K347" i="11" s="1"/>
  <c r="D29" i="9" s="1"/>
  <c r="H346" i="11"/>
  <c r="G346" i="11"/>
  <c r="F346" i="11"/>
  <c r="G347" i="11" s="1"/>
  <c r="D346" i="11"/>
  <c r="M29" i="9" s="1"/>
  <c r="N29" i="9" s="1"/>
  <c r="AQ303" i="11"/>
  <c r="AP303" i="11"/>
  <c r="AO303" i="11"/>
  <c r="AN303" i="11"/>
  <c r="AP304" i="11" s="1"/>
  <c r="K28" i="9" s="1"/>
  <c r="AM303" i="11"/>
  <c r="AL303" i="11"/>
  <c r="AK303" i="11"/>
  <c r="AJ303" i="11"/>
  <c r="AK304" i="11" s="1"/>
  <c r="J28" i="9" s="1"/>
  <c r="AI303" i="11"/>
  <c r="AH303" i="11"/>
  <c r="AG303" i="11"/>
  <c r="AF303" i="11"/>
  <c r="AE303" i="11"/>
  <c r="AD303" i="11"/>
  <c r="AC303" i="11"/>
  <c r="AB303" i="11"/>
  <c r="AA303" i="11"/>
  <c r="Z303" i="11"/>
  <c r="Y303" i="11"/>
  <c r="X303" i="11"/>
  <c r="W303" i="11"/>
  <c r="V303" i="11"/>
  <c r="V304" i="11" s="1"/>
  <c r="G28" i="9" s="1"/>
  <c r="U303" i="11"/>
  <c r="T303" i="11"/>
  <c r="S303" i="11"/>
  <c r="R303" i="11"/>
  <c r="S304" i="11" s="1"/>
  <c r="F28" i="9" s="1"/>
  <c r="Q303" i="11"/>
  <c r="P303" i="11"/>
  <c r="O303" i="11"/>
  <c r="N303" i="11"/>
  <c r="M303" i="11"/>
  <c r="L303" i="11"/>
  <c r="K303" i="11"/>
  <c r="J303" i="11"/>
  <c r="I303" i="11"/>
  <c r="H303" i="11"/>
  <c r="G303" i="11"/>
  <c r="F303" i="11"/>
  <c r="G304" i="11" s="1"/>
  <c r="C28" i="9" s="1"/>
  <c r="D303" i="11"/>
  <c r="AQ260" i="11"/>
  <c r="AP260" i="11"/>
  <c r="AO260" i="11"/>
  <c r="AN260" i="11"/>
  <c r="AP261" i="11" s="1"/>
  <c r="K27" i="9" s="1"/>
  <c r="AM260" i="11"/>
  <c r="AL260" i="11"/>
  <c r="AK260" i="11"/>
  <c r="AJ260" i="11"/>
  <c r="AK261" i="11" s="1"/>
  <c r="J27" i="9" s="1"/>
  <c r="AI260" i="11"/>
  <c r="AH260" i="11"/>
  <c r="AG260" i="11"/>
  <c r="AF260" i="11"/>
  <c r="AE260" i="11"/>
  <c r="AD260" i="11"/>
  <c r="AC260" i="11"/>
  <c r="AB260" i="11"/>
  <c r="AA260" i="11"/>
  <c r="Z260" i="11"/>
  <c r="Y260" i="11"/>
  <c r="X260" i="11"/>
  <c r="W260" i="11"/>
  <c r="V260" i="11"/>
  <c r="V261" i="11" s="1"/>
  <c r="G27" i="9" s="1"/>
  <c r="U260" i="11"/>
  <c r="T260" i="11"/>
  <c r="S260" i="11"/>
  <c r="R260" i="11"/>
  <c r="S261" i="11" s="1"/>
  <c r="F27" i="9" s="1"/>
  <c r="Q260" i="11"/>
  <c r="P260" i="11"/>
  <c r="O260" i="11"/>
  <c r="N260" i="11"/>
  <c r="M260" i="11"/>
  <c r="L260" i="11"/>
  <c r="K260" i="11"/>
  <c r="J260" i="11"/>
  <c r="I260" i="11"/>
  <c r="K261" i="11" s="1"/>
  <c r="D27" i="9" s="1"/>
  <c r="H260" i="11"/>
  <c r="G260" i="11"/>
  <c r="F260" i="11"/>
  <c r="G261" i="11" s="1"/>
  <c r="C27" i="9" s="1"/>
  <c r="D260" i="11"/>
  <c r="M27" i="9" s="1"/>
  <c r="N27" i="9" s="1"/>
  <c r="AQ217" i="11"/>
  <c r="AP217" i="11"/>
  <c r="AO217" i="11"/>
  <c r="AN217" i="11"/>
  <c r="AP218" i="11" s="1"/>
  <c r="K26" i="9" s="1"/>
  <c r="AM217" i="11"/>
  <c r="AL217" i="11"/>
  <c r="AK217" i="11"/>
  <c r="AJ217" i="11"/>
  <c r="AK218" i="11" s="1"/>
  <c r="J26" i="9" s="1"/>
  <c r="AI217" i="11"/>
  <c r="AH217" i="11"/>
  <c r="AG217" i="11"/>
  <c r="AF217" i="11"/>
  <c r="AE217" i="11"/>
  <c r="AD217" i="11"/>
  <c r="AC217" i="11"/>
  <c r="AB217" i="11"/>
  <c r="AA217" i="11"/>
  <c r="Z217" i="11"/>
  <c r="Y217" i="11"/>
  <c r="AB218" i="11" s="1"/>
  <c r="X217" i="11"/>
  <c r="W217" i="11"/>
  <c r="V217" i="11"/>
  <c r="U217" i="11"/>
  <c r="V218" i="11" s="1"/>
  <c r="G26" i="9" s="1"/>
  <c r="T217" i="11"/>
  <c r="S217" i="11"/>
  <c r="R217" i="11"/>
  <c r="S218" i="11" s="1"/>
  <c r="F26" i="9" s="1"/>
  <c r="Q217" i="11"/>
  <c r="P217" i="11"/>
  <c r="O217" i="11"/>
  <c r="N217" i="11"/>
  <c r="M217" i="11"/>
  <c r="L217" i="11"/>
  <c r="K217" i="11"/>
  <c r="J217" i="11"/>
  <c r="I217" i="11"/>
  <c r="K218" i="11" s="1"/>
  <c r="D26" i="9" s="1"/>
  <c r="H217" i="11"/>
  <c r="G217" i="11"/>
  <c r="F217" i="11"/>
  <c r="G218" i="11" s="1"/>
  <c r="C26" i="9" s="1"/>
  <c r="D217" i="11"/>
  <c r="M26" i="9" s="1"/>
  <c r="AQ174" i="11"/>
  <c r="AP174" i="11"/>
  <c r="AO174" i="11"/>
  <c r="AN174" i="11"/>
  <c r="AM174" i="11"/>
  <c r="AL174" i="11"/>
  <c r="AK174" i="11"/>
  <c r="AJ174" i="11"/>
  <c r="AK175" i="11" s="1"/>
  <c r="J25" i="9" s="1"/>
  <c r="AI174" i="11"/>
  <c r="AH174" i="11"/>
  <c r="AG174" i="11"/>
  <c r="AF174" i="11"/>
  <c r="AE174" i="11"/>
  <c r="AD174" i="11"/>
  <c r="AC174" i="11"/>
  <c r="AB174" i="11"/>
  <c r="AA174" i="11"/>
  <c r="Z174" i="11"/>
  <c r="Y174" i="11"/>
  <c r="AB175" i="11" s="1"/>
  <c r="X174" i="11"/>
  <c r="W174" i="11"/>
  <c r="V174" i="11"/>
  <c r="U174" i="11"/>
  <c r="V175" i="11" s="1"/>
  <c r="G25" i="9" s="1"/>
  <c r="T174" i="11"/>
  <c r="S174" i="11"/>
  <c r="R174" i="11"/>
  <c r="S175" i="11" s="1"/>
  <c r="Q174" i="11"/>
  <c r="P174" i="11"/>
  <c r="O174" i="11"/>
  <c r="N174" i="11"/>
  <c r="M174" i="11"/>
  <c r="L174" i="11"/>
  <c r="K174" i="11"/>
  <c r="J174" i="11"/>
  <c r="I174" i="11"/>
  <c r="K175" i="11" s="1"/>
  <c r="D25" i="9" s="1"/>
  <c r="H174" i="11"/>
  <c r="G174" i="11"/>
  <c r="F174" i="11"/>
  <c r="D174" i="11"/>
  <c r="M25" i="9" s="1"/>
  <c r="N25" i="9" s="1"/>
  <c r="AQ131" i="11"/>
  <c r="AP131" i="11"/>
  <c r="AO131" i="11"/>
  <c r="AN131" i="11"/>
  <c r="AM131" i="11"/>
  <c r="AL131" i="11"/>
  <c r="AK131" i="11"/>
  <c r="AJ131" i="11"/>
  <c r="AK132" i="11" s="1"/>
  <c r="J24" i="9" s="1"/>
  <c r="AI131" i="11"/>
  <c r="AH131" i="11"/>
  <c r="AG131" i="11"/>
  <c r="AF131" i="11"/>
  <c r="AE131" i="11"/>
  <c r="AD131" i="11"/>
  <c r="AC131" i="11"/>
  <c r="AB131" i="11"/>
  <c r="AA131" i="11"/>
  <c r="Z131" i="11"/>
  <c r="Y131" i="11"/>
  <c r="X131" i="11"/>
  <c r="W131" i="11"/>
  <c r="V131" i="11"/>
  <c r="U131" i="11"/>
  <c r="V132" i="11" s="1"/>
  <c r="G24" i="9" s="1"/>
  <c r="T131" i="11"/>
  <c r="S131" i="11"/>
  <c r="R131" i="11"/>
  <c r="Q131" i="11"/>
  <c r="P131" i="11"/>
  <c r="O131" i="11"/>
  <c r="N131" i="11"/>
  <c r="M131" i="11"/>
  <c r="L131" i="11"/>
  <c r="K131" i="11"/>
  <c r="J131" i="11"/>
  <c r="I131" i="11"/>
  <c r="H131" i="11"/>
  <c r="G131" i="11"/>
  <c r="F131" i="11"/>
  <c r="G132" i="11" s="1"/>
  <c r="C24" i="9" s="1"/>
  <c r="D131" i="11"/>
  <c r="M24" i="9" s="1"/>
  <c r="N24" i="9" s="1"/>
  <c r="AQ88" i="11"/>
  <c r="AP88" i="11"/>
  <c r="AO88" i="11"/>
  <c r="AN88" i="11"/>
  <c r="AM88" i="11"/>
  <c r="AL88" i="11"/>
  <c r="AK88" i="11"/>
  <c r="AK89" i="11" s="1"/>
  <c r="J23" i="9" s="1"/>
  <c r="AJ88" i="11"/>
  <c r="AI88" i="11"/>
  <c r="AH88" i="11"/>
  <c r="AG88" i="11"/>
  <c r="AF88" i="11"/>
  <c r="AE88" i="11"/>
  <c r="AD88" i="11"/>
  <c r="AC88" i="11"/>
  <c r="AB88" i="11"/>
  <c r="AA88" i="11"/>
  <c r="Z88" i="11"/>
  <c r="Y88" i="11"/>
  <c r="X88" i="11"/>
  <c r="W88" i="11"/>
  <c r="V88" i="11"/>
  <c r="U88" i="11"/>
  <c r="T88" i="11"/>
  <c r="S88" i="11"/>
  <c r="R88" i="11"/>
  <c r="S89" i="11" s="1"/>
  <c r="F23" i="9" s="1"/>
  <c r="Q88" i="11"/>
  <c r="P88" i="11"/>
  <c r="O88" i="11"/>
  <c r="N88" i="11"/>
  <c r="M88" i="11"/>
  <c r="L88" i="11"/>
  <c r="K88" i="11"/>
  <c r="J88" i="11"/>
  <c r="I88" i="11"/>
  <c r="H88" i="11"/>
  <c r="G88" i="11"/>
  <c r="F88" i="11"/>
  <c r="G89" i="11" s="1"/>
  <c r="C23" i="9" s="1"/>
  <c r="D88" i="11"/>
  <c r="M23" i="9" s="1"/>
  <c r="N23" i="9" s="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S46" i="11" s="1"/>
  <c r="F22" i="9" s="1"/>
  <c r="Q45" i="11"/>
  <c r="P45" i="11"/>
  <c r="O45" i="11"/>
  <c r="N45" i="11"/>
  <c r="M45" i="11"/>
  <c r="L45" i="11"/>
  <c r="K45" i="11"/>
  <c r="J45" i="11"/>
  <c r="I45" i="11"/>
  <c r="H45" i="11"/>
  <c r="G45" i="11"/>
  <c r="F45" i="11"/>
  <c r="D45" i="11"/>
  <c r="M22" i="9" s="1"/>
  <c r="N22" i="9" s="1"/>
  <c r="AK46" i="11" l="1"/>
  <c r="J22" i="9" s="1"/>
  <c r="G46" i="11"/>
  <c r="C22" i="9" s="1"/>
  <c r="P46" i="11"/>
  <c r="E22" i="9" s="1"/>
  <c r="P89" i="11"/>
  <c r="E23" i="9" s="1"/>
  <c r="AP89" i="11"/>
  <c r="K23" i="9" s="1"/>
  <c r="K132" i="11"/>
  <c r="D24" i="9" s="1"/>
  <c r="S132" i="11"/>
  <c r="F24" i="9" s="1"/>
  <c r="J30" i="9"/>
  <c r="AP132" i="11"/>
  <c r="K24" i="9" s="1"/>
  <c r="AP175" i="11"/>
  <c r="K25" i="9" s="1"/>
  <c r="S347" i="11"/>
  <c r="F29" i="9" s="1"/>
  <c r="K304" i="11"/>
  <c r="D28" i="9" s="1"/>
  <c r="AB132" i="11"/>
  <c r="V46" i="11"/>
  <c r="G22" i="9" s="1"/>
  <c r="V89" i="11"/>
  <c r="G23" i="9" s="1"/>
  <c r="G30" i="9" s="1"/>
  <c r="K29" i="9"/>
  <c r="V347" i="11"/>
  <c r="G29" i="9" s="1"/>
  <c r="AG89" i="11"/>
  <c r="I23" i="9" s="1"/>
  <c r="P132" i="11"/>
  <c r="E24" i="9" s="1"/>
  <c r="P218" i="11"/>
  <c r="E26" i="9" s="1"/>
  <c r="P261" i="11"/>
  <c r="E27" i="9" s="1"/>
  <c r="P304" i="11"/>
  <c r="E28" i="9" s="1"/>
  <c r="G350" i="11"/>
  <c r="C29" i="9"/>
  <c r="C30" i="9" s="1"/>
  <c r="P347" i="11"/>
  <c r="E29" i="9" s="1"/>
  <c r="AB46" i="11"/>
  <c r="AB89" i="11"/>
  <c r="AG132" i="11"/>
  <c r="I24" i="9" s="1"/>
  <c r="G175" i="11"/>
  <c r="C25" i="9" s="1"/>
  <c r="P175" i="11"/>
  <c r="E25" i="9" s="1"/>
  <c r="AG175" i="11"/>
  <c r="I25" i="9" s="1"/>
  <c r="AG218" i="11"/>
  <c r="I26" i="9" s="1"/>
  <c r="AG261" i="11"/>
  <c r="I27" i="9" s="1"/>
  <c r="AG304" i="11"/>
  <c r="I28" i="9" s="1"/>
  <c r="AG347" i="11"/>
  <c r="I29" i="9" s="1"/>
  <c r="AG46" i="11"/>
  <c r="I22" i="9" s="1"/>
  <c r="K46" i="11"/>
  <c r="D22" i="9" s="1"/>
  <c r="AP46" i="11"/>
  <c r="K22" i="9" s="1"/>
  <c r="K89" i="11"/>
  <c r="D23" i="9" s="1"/>
  <c r="D30" i="9" s="1"/>
  <c r="AB261" i="11"/>
  <c r="AB304" i="11"/>
  <c r="AB347" i="11"/>
  <c r="F30" i="9"/>
  <c r="S350" i="11"/>
  <c r="AK350" i="11"/>
  <c r="V350" i="11" l="1"/>
  <c r="E30" i="9"/>
  <c r="K30" i="9"/>
  <c r="I30" i="9"/>
  <c r="AG350" i="11"/>
  <c r="P350" i="11"/>
  <c r="K350" i="11"/>
  <c r="AB350" i="11"/>
  <c r="AP350" i="11"/>
  <c r="G17" i="9"/>
  <c r="L21" i="9"/>
  <c r="L12" i="9"/>
  <c r="M20" i="9"/>
  <c r="N20" i="9" s="1"/>
  <c r="AQ346" i="10"/>
  <c r="AP346" i="10"/>
  <c r="AO346" i="10"/>
  <c r="AN346" i="10"/>
  <c r="AP347" i="10" s="1"/>
  <c r="K20" i="9" s="1"/>
  <c r="AM346" i="10"/>
  <c r="AL346" i="10"/>
  <c r="AK347" i="10" s="1"/>
  <c r="J20" i="9" s="1"/>
  <c r="AK346" i="10"/>
  <c r="AJ346" i="10"/>
  <c r="AI346" i="10"/>
  <c r="AH346" i="10"/>
  <c r="AG346" i="10"/>
  <c r="AF346" i="10"/>
  <c r="AE346" i="10"/>
  <c r="AD346" i="10"/>
  <c r="AC346" i="10"/>
  <c r="AB346" i="10"/>
  <c r="AA346" i="10"/>
  <c r="Z346" i="10"/>
  <c r="Y346" i="10"/>
  <c r="X346" i="10"/>
  <c r="W346" i="10"/>
  <c r="V346" i="10"/>
  <c r="U346" i="10"/>
  <c r="T346" i="10"/>
  <c r="S346" i="10"/>
  <c r="R346" i="10"/>
  <c r="S347" i="10" s="1"/>
  <c r="F20" i="9" s="1"/>
  <c r="Q346" i="10"/>
  <c r="P346" i="10"/>
  <c r="O346" i="10"/>
  <c r="N346" i="10"/>
  <c r="M346" i="10"/>
  <c r="L346" i="10"/>
  <c r="K346" i="10"/>
  <c r="J346" i="10"/>
  <c r="I346" i="10"/>
  <c r="H346" i="10"/>
  <c r="G346" i="10"/>
  <c r="F346" i="10"/>
  <c r="D346" i="10"/>
  <c r="AQ303" i="10"/>
  <c r="AP303" i="10"/>
  <c r="AO303" i="10"/>
  <c r="AN303" i="10"/>
  <c r="AM303" i="10"/>
  <c r="AL303" i="10"/>
  <c r="AK304" i="10" s="1"/>
  <c r="J19" i="9" s="1"/>
  <c r="AK303" i="10"/>
  <c r="AJ303" i="10"/>
  <c r="AI303" i="10"/>
  <c r="AH303" i="10"/>
  <c r="AG303" i="10"/>
  <c r="AF303" i="10"/>
  <c r="AE303" i="10"/>
  <c r="AD303" i="10"/>
  <c r="AC303" i="10"/>
  <c r="AB303" i="10"/>
  <c r="AA303" i="10"/>
  <c r="Z303" i="10"/>
  <c r="Y303" i="10"/>
  <c r="X303" i="10"/>
  <c r="AB304" i="10" s="1"/>
  <c r="W303" i="10"/>
  <c r="V303" i="10"/>
  <c r="U303" i="10"/>
  <c r="V304" i="10" s="1"/>
  <c r="G19" i="9" s="1"/>
  <c r="T303" i="10"/>
  <c r="S303" i="10"/>
  <c r="R303" i="10"/>
  <c r="S304" i="10" s="1"/>
  <c r="F19" i="9" s="1"/>
  <c r="Q303" i="10"/>
  <c r="P303" i="10"/>
  <c r="O303" i="10"/>
  <c r="N303" i="10"/>
  <c r="M303" i="10"/>
  <c r="L303" i="10"/>
  <c r="K303" i="10"/>
  <c r="J303" i="10"/>
  <c r="I303" i="10"/>
  <c r="K304" i="10" s="1"/>
  <c r="D19" i="9" s="1"/>
  <c r="H303" i="10"/>
  <c r="G303" i="10"/>
  <c r="F303" i="10"/>
  <c r="D303" i="10"/>
  <c r="AQ260" i="10"/>
  <c r="AP260" i="10"/>
  <c r="AO260" i="10"/>
  <c r="AN260" i="10"/>
  <c r="AP261" i="10" s="1"/>
  <c r="K18" i="9" s="1"/>
  <c r="AM260" i="10"/>
  <c r="AL260" i="10"/>
  <c r="AK260" i="10"/>
  <c r="AK261" i="10" s="1"/>
  <c r="J18" i="9" s="1"/>
  <c r="AJ260" i="10"/>
  <c r="AI260" i="10"/>
  <c r="AH260" i="10"/>
  <c r="AG260" i="10"/>
  <c r="AF260" i="10"/>
  <c r="AE260" i="10"/>
  <c r="AD260" i="10"/>
  <c r="AC260" i="10"/>
  <c r="AB260" i="10"/>
  <c r="AA260" i="10"/>
  <c r="Z260" i="10"/>
  <c r="Y260" i="10"/>
  <c r="X260" i="10"/>
  <c r="W260" i="10"/>
  <c r="V260" i="10"/>
  <c r="U260" i="10"/>
  <c r="V261" i="10" s="1"/>
  <c r="G18" i="9" s="1"/>
  <c r="T260" i="10"/>
  <c r="S260" i="10"/>
  <c r="R260" i="10"/>
  <c r="S261" i="10" s="1"/>
  <c r="F18" i="9" s="1"/>
  <c r="Q260" i="10"/>
  <c r="P261" i="10" s="1"/>
  <c r="E18" i="9" s="1"/>
  <c r="P260" i="10"/>
  <c r="O260" i="10"/>
  <c r="N260" i="10"/>
  <c r="M260" i="10"/>
  <c r="L260" i="10"/>
  <c r="K260" i="10"/>
  <c r="J260" i="10"/>
  <c r="I260" i="10"/>
  <c r="K261" i="10" s="1"/>
  <c r="D18" i="9" s="1"/>
  <c r="H260" i="10"/>
  <c r="G260" i="10"/>
  <c r="F260" i="10"/>
  <c r="G261" i="10" s="1"/>
  <c r="C18" i="9" s="1"/>
  <c r="D260" i="10"/>
  <c r="M18" i="9" s="1"/>
  <c r="N18" i="9" s="1"/>
  <c r="AQ217" i="10"/>
  <c r="AP217" i="10"/>
  <c r="AO217" i="10"/>
  <c r="AN217" i="10"/>
  <c r="AM217" i="10"/>
  <c r="AL217" i="10"/>
  <c r="AK217" i="10"/>
  <c r="AJ217" i="10"/>
  <c r="AK218" i="10"/>
  <c r="J17" i="9" s="1"/>
  <c r="AI217" i="10"/>
  <c r="AH217" i="10"/>
  <c r="AG217" i="10"/>
  <c r="AF217" i="10"/>
  <c r="AE217" i="10"/>
  <c r="AG218" i="10" s="1"/>
  <c r="I17" i="9" s="1"/>
  <c r="AD217" i="10"/>
  <c r="AC217" i="10"/>
  <c r="AB217" i="10"/>
  <c r="AA217" i="10"/>
  <c r="Z217" i="10"/>
  <c r="Y217" i="10"/>
  <c r="X217" i="10"/>
  <c r="W217" i="10"/>
  <c r="V217" i="10"/>
  <c r="U217" i="10"/>
  <c r="V218" i="10" s="1"/>
  <c r="T217" i="10"/>
  <c r="S217" i="10"/>
  <c r="R217" i="10"/>
  <c r="S218" i="10" s="1"/>
  <c r="F17" i="9" s="1"/>
  <c r="Q217" i="10"/>
  <c r="P217" i="10"/>
  <c r="O217" i="10"/>
  <c r="N217" i="10"/>
  <c r="P218" i="10" s="1"/>
  <c r="E17" i="9" s="1"/>
  <c r="M217" i="10"/>
  <c r="L217" i="10"/>
  <c r="K217" i="10"/>
  <c r="J217" i="10"/>
  <c r="I217" i="10"/>
  <c r="H217" i="10"/>
  <c r="G217" i="10"/>
  <c r="F217" i="10"/>
  <c r="G218" i="10" s="1"/>
  <c r="C17" i="9" s="1"/>
  <c r="D217" i="10"/>
  <c r="M17" i="9" s="1"/>
  <c r="N17" i="9" s="1"/>
  <c r="AQ174" i="10"/>
  <c r="AP174" i="10"/>
  <c r="AO174" i="10"/>
  <c r="AN174" i="10"/>
  <c r="AP175" i="10" s="1"/>
  <c r="K16" i="9" s="1"/>
  <c r="AM174" i="10"/>
  <c r="AL174" i="10"/>
  <c r="AK174" i="10"/>
  <c r="AK175" i="10" s="1"/>
  <c r="J16" i="9" s="1"/>
  <c r="AJ174" i="10"/>
  <c r="AI174" i="10"/>
  <c r="AH174" i="10"/>
  <c r="AG174" i="10"/>
  <c r="AF174" i="10"/>
  <c r="AE174" i="10"/>
  <c r="AD174" i="10"/>
  <c r="AC174" i="10"/>
  <c r="AB174" i="10"/>
  <c r="AA174" i="10"/>
  <c r="Z174" i="10"/>
  <c r="Y174" i="10"/>
  <c r="X174" i="10"/>
  <c r="W174" i="10"/>
  <c r="V174" i="10"/>
  <c r="U174" i="10"/>
  <c r="T174" i="10"/>
  <c r="S174" i="10"/>
  <c r="R174" i="10"/>
  <c r="Q174" i="10"/>
  <c r="P174" i="10"/>
  <c r="O174" i="10"/>
  <c r="P175" i="10" s="1"/>
  <c r="E16" i="9" s="1"/>
  <c r="N174" i="10"/>
  <c r="M174" i="10"/>
  <c r="L174" i="10"/>
  <c r="K174" i="10"/>
  <c r="J174" i="10"/>
  <c r="I174" i="10"/>
  <c r="H174" i="10"/>
  <c r="G174" i="10"/>
  <c r="G175" i="10" s="1"/>
  <c r="C16" i="9" s="1"/>
  <c r="F174" i="10"/>
  <c r="D174" i="10"/>
  <c r="M16" i="9" s="1"/>
  <c r="N16" i="9" s="1"/>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D131" i="10"/>
  <c r="M15" i="9" s="1"/>
  <c r="N15" i="9" s="1"/>
  <c r="AQ88" i="10"/>
  <c r="AP88" i="10"/>
  <c r="AP89" i="10" s="1"/>
  <c r="K14" i="9" s="1"/>
  <c r="AO88" i="10"/>
  <c r="AN88" i="10"/>
  <c r="AM88" i="10"/>
  <c r="AL88" i="10"/>
  <c r="AK88" i="10"/>
  <c r="AJ88" i="10"/>
  <c r="AK89" i="10"/>
  <c r="J14" i="9" s="1"/>
  <c r="AI88" i="10"/>
  <c r="AH88" i="10"/>
  <c r="AG88" i="10"/>
  <c r="AF88" i="10"/>
  <c r="AE88" i="10"/>
  <c r="AD88" i="10"/>
  <c r="AC88" i="10"/>
  <c r="AB88" i="10"/>
  <c r="AA88" i="10"/>
  <c r="Z88" i="10"/>
  <c r="Y88" i="10"/>
  <c r="X88" i="10"/>
  <c r="W88" i="10"/>
  <c r="V88" i="10"/>
  <c r="U88" i="10"/>
  <c r="V89" i="10" s="1"/>
  <c r="G14" i="9" s="1"/>
  <c r="T88" i="10"/>
  <c r="S88" i="10"/>
  <c r="R88" i="10"/>
  <c r="Q88" i="10"/>
  <c r="P88" i="10"/>
  <c r="O88" i="10"/>
  <c r="N88" i="10"/>
  <c r="P89" i="10" s="1"/>
  <c r="E14" i="9" s="1"/>
  <c r="M88" i="10"/>
  <c r="L88" i="10"/>
  <c r="K88" i="10"/>
  <c r="J88" i="10"/>
  <c r="I88" i="10"/>
  <c r="H88" i="10"/>
  <c r="G88" i="10"/>
  <c r="F88" i="10"/>
  <c r="D88" i="10"/>
  <c r="M14" i="9" s="1"/>
  <c r="N14" i="9" s="1"/>
  <c r="AQ45" i="10"/>
  <c r="AP45" i="10"/>
  <c r="AO45" i="10"/>
  <c r="AN45" i="10"/>
  <c r="AM45" i="10"/>
  <c r="AL45" i="10"/>
  <c r="AK45" i="10"/>
  <c r="AJ45" i="10"/>
  <c r="AK46" i="10" s="1"/>
  <c r="J13" i="9"/>
  <c r="AH45" i="10"/>
  <c r="AG45" i="10"/>
  <c r="AF45" i="10"/>
  <c r="AE45" i="10"/>
  <c r="AD45" i="10"/>
  <c r="AC45" i="10"/>
  <c r="AB45" i="10"/>
  <c r="AA45" i="10"/>
  <c r="Z45" i="10"/>
  <c r="Y45" i="10"/>
  <c r="X45" i="10"/>
  <c r="W45" i="10"/>
  <c r="V45" i="10"/>
  <c r="U45" i="10"/>
  <c r="V46" i="10" s="1"/>
  <c r="G13" i="9" s="1"/>
  <c r="T45" i="10"/>
  <c r="S45" i="10"/>
  <c r="R45" i="10"/>
  <c r="Q45" i="10"/>
  <c r="P45" i="10"/>
  <c r="O45" i="10"/>
  <c r="N45" i="10"/>
  <c r="M45" i="10"/>
  <c r="L45" i="10"/>
  <c r="K45" i="10"/>
  <c r="J45" i="10"/>
  <c r="I45" i="10"/>
  <c r="H45" i="10"/>
  <c r="G45" i="10"/>
  <c r="F45" i="10"/>
  <c r="D45" i="10"/>
  <c r="M13" i="9" s="1"/>
  <c r="N13" i="9" s="1"/>
  <c r="AQ45" i="8"/>
  <c r="AP45" i="8"/>
  <c r="AO45" i="8"/>
  <c r="AN45" i="8"/>
  <c r="AM45" i="8"/>
  <c r="AK46" i="8" s="1"/>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AQ88" i="8"/>
  <c r="AP88" i="8"/>
  <c r="AO88" i="8"/>
  <c r="AN88" i="8"/>
  <c r="AM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AQ131" i="8"/>
  <c r="AP131" i="8"/>
  <c r="AO131" i="8"/>
  <c r="AN131" i="8"/>
  <c r="AM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AQ174" i="8"/>
  <c r="AP174" i="8"/>
  <c r="AO174" i="8"/>
  <c r="AN174" i="8"/>
  <c r="AM174" i="8"/>
  <c r="AK175" i="8"/>
  <c r="J7" i="9" s="1"/>
  <c r="AI174" i="8"/>
  <c r="AH174" i="8"/>
  <c r="AG174" i="8"/>
  <c r="AF174" i="8"/>
  <c r="AE174" i="8"/>
  <c r="AD174" i="8"/>
  <c r="AC174" i="8"/>
  <c r="AB174" i="8"/>
  <c r="AA174" i="8"/>
  <c r="Z174" i="8"/>
  <c r="Y174" i="8"/>
  <c r="X174" i="8"/>
  <c r="W174" i="8"/>
  <c r="V174" i="8"/>
  <c r="U174" i="8"/>
  <c r="T174" i="8"/>
  <c r="S174" i="8"/>
  <c r="R174" i="8"/>
  <c r="Q174" i="8"/>
  <c r="P174" i="8"/>
  <c r="O174" i="8"/>
  <c r="N174" i="8"/>
  <c r="M174" i="8"/>
  <c r="L174" i="8"/>
  <c r="J174" i="8"/>
  <c r="I174" i="8"/>
  <c r="H174" i="8"/>
  <c r="G174" i="8"/>
  <c r="F174" i="8"/>
  <c r="AQ217" i="8"/>
  <c r="AP217" i="8"/>
  <c r="AO217" i="8"/>
  <c r="AN217" i="8"/>
  <c r="AM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AQ260" i="8"/>
  <c r="AP260" i="8"/>
  <c r="AO260" i="8"/>
  <c r="AN260" i="8"/>
  <c r="AM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AQ303" i="8"/>
  <c r="AP303" i="8"/>
  <c r="AO303" i="8"/>
  <c r="AN303" i="8"/>
  <c r="AM303" i="8"/>
  <c r="AI303" i="8"/>
  <c r="AH303" i="8"/>
  <c r="AG303" i="8"/>
  <c r="AF303" i="8"/>
  <c r="AE303" i="8"/>
  <c r="AD303" i="8"/>
  <c r="AC303" i="8"/>
  <c r="AB303" i="8"/>
  <c r="AA303" i="8"/>
  <c r="Z303" i="8"/>
  <c r="Y303" i="8"/>
  <c r="X303" i="8"/>
  <c r="W303" i="8"/>
  <c r="V303" i="8"/>
  <c r="U303" i="8"/>
  <c r="T303" i="8"/>
  <c r="S303" i="8"/>
  <c r="R303" i="8"/>
  <c r="Q303" i="8"/>
  <c r="P303" i="8"/>
  <c r="O303" i="8"/>
  <c r="N303" i="8"/>
  <c r="M303" i="8"/>
  <c r="L303" i="8"/>
  <c r="K303" i="8"/>
  <c r="J303" i="8"/>
  <c r="I303" i="8"/>
  <c r="H303" i="8"/>
  <c r="G303" i="8"/>
  <c r="F303" i="8"/>
  <c r="AN346" i="8"/>
  <c r="AO346" i="8"/>
  <c r="AP346" i="8"/>
  <c r="AQ346" i="8"/>
  <c r="AM346" i="8"/>
  <c r="AE346" i="8"/>
  <c r="AF346" i="8"/>
  <c r="AG346" i="8"/>
  <c r="AH346" i="8"/>
  <c r="AI346" i="8"/>
  <c r="X346" i="8"/>
  <c r="Y346" i="8"/>
  <c r="Z346" i="8"/>
  <c r="AA346" i="8"/>
  <c r="AB346" i="8"/>
  <c r="AC346" i="8"/>
  <c r="AD346" i="8"/>
  <c r="U346" i="8"/>
  <c r="V346" i="8"/>
  <c r="W346" i="8"/>
  <c r="R346" i="8"/>
  <c r="S346" i="8"/>
  <c r="T346" i="8"/>
  <c r="N346" i="8"/>
  <c r="O346" i="8"/>
  <c r="P346" i="8"/>
  <c r="Q346" i="8"/>
  <c r="I346" i="8"/>
  <c r="J346" i="8"/>
  <c r="K346" i="8"/>
  <c r="L346" i="8"/>
  <c r="M346" i="8"/>
  <c r="L26" i="16" l="1"/>
  <c r="L4" i="16"/>
  <c r="G89" i="10"/>
  <c r="C14" i="9" s="1"/>
  <c r="AG89" i="10"/>
  <c r="I14" i="9" s="1"/>
  <c r="G46" i="10"/>
  <c r="C13" i="9" s="1"/>
  <c r="P46" i="10"/>
  <c r="E13" i="9" s="1"/>
  <c r="AG46" i="10"/>
  <c r="I13" i="9" s="1"/>
  <c r="K46" i="10"/>
  <c r="D13" i="9" s="1"/>
  <c r="AB347" i="10"/>
  <c r="V175" i="10"/>
  <c r="G16" i="9" s="1"/>
  <c r="AB218" i="10"/>
  <c r="K347" i="10"/>
  <c r="D20" i="9" s="1"/>
  <c r="AB46" i="10"/>
  <c r="AG175" i="10"/>
  <c r="I16" i="9" s="1"/>
  <c r="AP304" i="10"/>
  <c r="K19" i="9" s="1"/>
  <c r="AG347" i="10"/>
  <c r="I20" i="9" s="1"/>
  <c r="AP46" i="10"/>
  <c r="K13" i="9" s="1"/>
  <c r="AB89" i="10"/>
  <c r="AB175" i="10"/>
  <c r="M28" i="9"/>
  <c r="M19" i="9"/>
  <c r="N19" i="9" s="1"/>
  <c r="S46" i="10"/>
  <c r="F13" i="9" s="1"/>
  <c r="K89" i="10"/>
  <c r="D14" i="9" s="1"/>
  <c r="K175" i="10"/>
  <c r="D16" i="9" s="1"/>
  <c r="AG261" i="10"/>
  <c r="I18" i="9" s="1"/>
  <c r="G304" i="10"/>
  <c r="C19" i="9" s="1"/>
  <c r="P304" i="10"/>
  <c r="E19" i="9" s="1"/>
  <c r="V347" i="10"/>
  <c r="G20" i="9" s="1"/>
  <c r="S89" i="10"/>
  <c r="F14" i="9" s="1"/>
  <c r="S175" i="10"/>
  <c r="F16" i="9" s="1"/>
  <c r="K218" i="10"/>
  <c r="D17" i="9" s="1"/>
  <c r="AP218" i="10"/>
  <c r="K17" i="9" s="1"/>
  <c r="AB261" i="10"/>
  <c r="AG304" i="10"/>
  <c r="I19" i="9" s="1"/>
  <c r="G347" i="10"/>
  <c r="C20" i="9" s="1"/>
  <c r="P347" i="10"/>
  <c r="E20" i="9" s="1"/>
  <c r="AK218" i="8"/>
  <c r="J8" i="9" s="1"/>
  <c r="AK347" i="8"/>
  <c r="AK89" i="8"/>
  <c r="J5" i="9" s="1"/>
  <c r="AK261" i="8"/>
  <c r="J9" i="9" s="1"/>
  <c r="AK132" i="8"/>
  <c r="J6" i="9" s="1"/>
  <c r="AK304" i="8"/>
  <c r="J10" i="9" s="1"/>
  <c r="V175" i="8"/>
  <c r="G7" i="9" s="1"/>
  <c r="S132" i="8"/>
  <c r="F6" i="9" s="1"/>
  <c r="K132" i="8"/>
  <c r="D6" i="9" s="1"/>
  <c r="S175" i="8"/>
  <c r="F7" i="9" s="1"/>
  <c r="V132" i="8"/>
  <c r="G6" i="9" s="1"/>
  <c r="K261" i="8"/>
  <c r="D9" i="9" s="1"/>
  <c r="K304" i="8"/>
  <c r="D10" i="9" s="1"/>
  <c r="S304" i="8"/>
  <c r="F10" i="9" s="1"/>
  <c r="K218" i="8"/>
  <c r="D8" i="9" s="1"/>
  <c r="S218" i="8"/>
  <c r="F8" i="9" s="1"/>
  <c r="AP218" i="8"/>
  <c r="K8" i="9" s="1"/>
  <c r="P175" i="8"/>
  <c r="E7" i="9" s="1"/>
  <c r="G304" i="8"/>
  <c r="C10" i="9" s="1"/>
  <c r="P304" i="8"/>
  <c r="E10" i="9" s="1"/>
  <c r="V304" i="8"/>
  <c r="G10" i="9" s="1"/>
  <c r="G261" i="8"/>
  <c r="C9" i="9" s="1"/>
  <c r="P261" i="8"/>
  <c r="E9" i="9" s="1"/>
  <c r="G218" i="8"/>
  <c r="C8" i="9" s="1"/>
  <c r="P218" i="8"/>
  <c r="E8" i="9" s="1"/>
  <c r="G175" i="8"/>
  <c r="C7" i="9" s="1"/>
  <c r="AP132" i="10"/>
  <c r="K15" i="9" s="1"/>
  <c r="AK132" i="10"/>
  <c r="J15" i="9" s="1"/>
  <c r="J21" i="9" s="1"/>
  <c r="AG132" i="10"/>
  <c r="I15" i="9" s="1"/>
  <c r="AB132" i="10"/>
  <c r="V132" i="10"/>
  <c r="G15" i="9" s="1"/>
  <c r="S132" i="10"/>
  <c r="F15" i="9" s="1"/>
  <c r="P132" i="10"/>
  <c r="E15" i="9" s="1"/>
  <c r="K132" i="10"/>
  <c r="D15" i="9" s="1"/>
  <c r="G132" i="10"/>
  <c r="M21" i="9"/>
  <c r="N21" i="9" s="1"/>
  <c r="V89" i="8"/>
  <c r="G5" i="9" s="1"/>
  <c r="AP46" i="8"/>
  <c r="AG46" i="8"/>
  <c r="K347" i="8"/>
  <c r="AP89" i="8"/>
  <c r="K5" i="9" s="1"/>
  <c r="G89" i="8"/>
  <c r="C5" i="9" s="1"/>
  <c r="P89" i="8"/>
  <c r="E5" i="9" s="1"/>
  <c r="S46" i="8"/>
  <c r="AB46" i="8"/>
  <c r="K89" i="8"/>
  <c r="D5" i="9" s="1"/>
  <c r="AP132" i="8"/>
  <c r="K6" i="9" s="1"/>
  <c r="P132" i="8"/>
  <c r="E6" i="9" s="1"/>
  <c r="AB132" i="8"/>
  <c r="AP175" i="8"/>
  <c r="K7" i="9" s="1"/>
  <c r="AP304" i="8"/>
  <c r="K10" i="9" s="1"/>
  <c r="AB347" i="8"/>
  <c r="V347" i="8"/>
  <c r="G11" i="9" s="1"/>
  <c r="AP347" i="8"/>
  <c r="K11" i="9" s="1"/>
  <c r="AG347" i="8"/>
  <c r="I11" i="9" s="1"/>
  <c r="P347" i="8"/>
  <c r="E11" i="9" s="1"/>
  <c r="S347" i="8"/>
  <c r="F11" i="9" s="1"/>
  <c r="AG304" i="8"/>
  <c r="I10" i="9" s="1"/>
  <c r="AB304" i="8"/>
  <c r="V261" i="8"/>
  <c r="G9" i="9" s="1"/>
  <c r="AG261" i="8"/>
  <c r="I9" i="9" s="1"/>
  <c r="AB261" i="8"/>
  <c r="S261" i="8"/>
  <c r="F9" i="9" s="1"/>
  <c r="AP261" i="8"/>
  <c r="K9" i="9" s="1"/>
  <c r="V218" i="8"/>
  <c r="G8" i="9" s="1"/>
  <c r="AG218" i="8"/>
  <c r="I8" i="9" s="1"/>
  <c r="AB218" i="8"/>
  <c r="AG175" i="8"/>
  <c r="I7" i="9" s="1"/>
  <c r="AB175" i="8"/>
  <c r="G132" i="8"/>
  <c r="C6" i="9" s="1"/>
  <c r="AG132" i="8"/>
  <c r="I6" i="9" s="1"/>
  <c r="S89" i="8"/>
  <c r="F5" i="9" s="1"/>
  <c r="AG89" i="8"/>
  <c r="I5" i="9" s="1"/>
  <c r="AB89" i="8"/>
  <c r="K46" i="8"/>
  <c r="D4" i="9" s="1"/>
  <c r="V46" i="8"/>
  <c r="G46" i="8"/>
  <c r="C4" i="9" s="1"/>
  <c r="P46" i="8"/>
  <c r="E4" i="9" s="1"/>
  <c r="H346" i="8"/>
  <c r="G346" i="8"/>
  <c r="F346" i="8"/>
  <c r="G21" i="9" l="1"/>
  <c r="AK350" i="10"/>
  <c r="F21" i="9"/>
  <c r="P350" i="10"/>
  <c r="C15" i="9"/>
  <c r="C21" i="9" s="1"/>
  <c r="K21" i="9"/>
  <c r="D21" i="9"/>
  <c r="G350" i="10"/>
  <c r="E21" i="9"/>
  <c r="V350" i="10"/>
  <c r="N28" i="9"/>
  <c r="M30" i="9"/>
  <c r="N30" i="9" s="1"/>
  <c r="AP350" i="10"/>
  <c r="S350" i="10"/>
  <c r="I21" i="9"/>
  <c r="AK350" i="8"/>
  <c r="J11" i="9"/>
  <c r="E12" i="9"/>
  <c r="D11" i="9"/>
  <c r="AG350" i="10"/>
  <c r="AB350" i="10"/>
  <c r="K350" i="10"/>
  <c r="K4" i="9"/>
  <c r="K12" i="9" s="1"/>
  <c r="AP350" i="8"/>
  <c r="J4" i="9"/>
  <c r="J12" i="9" s="1"/>
  <c r="I4" i="9"/>
  <c r="I12" i="9" s="1"/>
  <c r="AG350" i="8"/>
  <c r="AB350" i="8"/>
  <c r="V350" i="8"/>
  <c r="G4" i="9"/>
  <c r="G12" i="9" s="1"/>
  <c r="S350" i="8"/>
  <c r="F4" i="9"/>
  <c r="F12" i="9" s="1"/>
  <c r="P350" i="8"/>
  <c r="K174" i="8"/>
  <c r="K175" i="8" s="1"/>
  <c r="D7" i="9" s="1"/>
  <c r="D12" i="9" s="1"/>
  <c r="G347" i="8"/>
  <c r="D346" i="8"/>
  <c r="M11" i="9" s="1"/>
  <c r="D303" i="8"/>
  <c r="M10" i="9" s="1"/>
  <c r="N10" i="9" s="1"/>
  <c r="D260" i="8"/>
  <c r="M9" i="9" s="1"/>
  <c r="N9" i="9" s="1"/>
  <c r="D217" i="8"/>
  <c r="M8" i="9" s="1"/>
  <c r="N8" i="9" s="1"/>
  <c r="D174" i="8"/>
  <c r="M7" i="9" s="1"/>
  <c r="N7" i="9" s="1"/>
  <c r="D131" i="8"/>
  <c r="M6" i="9" s="1"/>
  <c r="N6" i="9" s="1"/>
  <c r="D88" i="8"/>
  <c r="M5" i="9" s="1"/>
  <c r="N5" i="9" s="1"/>
  <c r="D45" i="8"/>
  <c r="M4" i="9" s="1"/>
  <c r="N4" i="9" s="1"/>
  <c r="K350" i="8" l="1"/>
  <c r="G350" i="8"/>
  <c r="C11" i="9"/>
  <c r="C12" i="9" s="1"/>
  <c r="N11" i="9"/>
  <c r="M12" i="9"/>
  <c r="N12" i="9" l="1"/>
  <c r="N4" i="16" s="1"/>
  <c r="M26" i="16"/>
  <c r="N26"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Meir Avitan</author>
  </authors>
  <commentList>
    <comment ref="F3" authorId="0" shapeId="0" xr:uid="{A32B4F54-CEB6-49D3-9A22-7BFD89D68DCB}">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G3" authorId="0" shapeId="0" xr:uid="{CA8A4C24-B0F5-41E5-9EB9-8EA9AAEFEF99}">
      <text>
        <r>
          <rPr>
            <b/>
            <sz val="9"/>
            <color indexed="81"/>
            <rFont val="Tahoma"/>
            <family val="2"/>
          </rPr>
          <t>Meir Avitan:</t>
        </r>
        <r>
          <rPr>
            <sz val="9"/>
            <color indexed="81"/>
            <rFont val="Tahoma"/>
            <family val="2"/>
          </rPr>
          <t xml:space="preserve">
תוצאות נמצאות בחוברת של ראמ"ה לוח 9  סעיף 2.6 (עמודים 20-21)</t>
        </r>
      </text>
    </comment>
    <comment ref="H3" authorId="0" shapeId="0" xr:uid="{8F7081C6-0479-46A3-8393-B85C685F1619}">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K3" authorId="0" shapeId="0" xr:uid="{5355685D-E256-4CBC-A9B3-8D495CA830BC}">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Meir Avitan</author>
  </authors>
  <commentList>
    <comment ref="F3" authorId="0" shapeId="0" xr:uid="{47AE5BF5-4D99-435B-AD3A-511FBFFD3EC6}">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G3" authorId="0" shapeId="0" xr:uid="{AC5E6463-812E-41C9-A71A-3281A282FD08}">
      <text>
        <r>
          <rPr>
            <b/>
            <sz val="9"/>
            <color indexed="81"/>
            <rFont val="Tahoma"/>
            <family val="2"/>
          </rPr>
          <t>Meir Avitan:</t>
        </r>
        <r>
          <rPr>
            <sz val="9"/>
            <color indexed="81"/>
            <rFont val="Tahoma"/>
            <family val="2"/>
          </rPr>
          <t xml:space="preserve">
תוצאות נמצאות בחוברת של ראמ"ה לוח 9  סעיף 2.6 (עמודים 20-21)</t>
        </r>
      </text>
    </comment>
    <comment ref="H3" authorId="0" shapeId="0" xr:uid="{DFF5B1A1-6961-4C77-BC2D-BF16721B5D0C}">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K3" authorId="0" shapeId="0" xr:uid="{804F158D-5808-4F8A-A635-A4863A8521A5}">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List>
</comments>
</file>

<file path=xl/sharedStrings.xml><?xml version="1.0" encoding="utf-8"?>
<sst xmlns="http://schemas.openxmlformats.org/spreadsheetml/2006/main" count="807" uniqueCount="272">
  <si>
    <t>מיומניות רגשיות -חברתיות</t>
  </si>
  <si>
    <t xml:space="preserve">      אקלים חינוכי</t>
  </si>
  <si>
    <t>אחוז תלמידים משתתפים</t>
  </si>
  <si>
    <t>סך תלמידים בשכבה</t>
  </si>
  <si>
    <t xml:space="preserve">סך תלמידים שענו  לשאלון הפנימי  </t>
  </si>
  <si>
    <t xml:space="preserve">סה"כ באחוזים </t>
  </si>
  <si>
    <t>1 כלל לא מסכים -- 5 מסכים במידה רבה מאוד</t>
  </si>
  <si>
    <t>א: תחושת שייכות</t>
  </si>
  <si>
    <t>ג: קשרים חברתיים - יחסים חברותיים בין תלמידים לחבריהם</t>
  </si>
  <si>
    <t>ז: מאמצי בית הספר לקידום מעורבות חברתית של תלמידים</t>
  </si>
  <si>
    <t>חותמת זמן</t>
  </si>
  <si>
    <t>א. דרגת הכיתה</t>
  </si>
  <si>
    <t>ב. מספר הכיתה בשכבה</t>
  </si>
  <si>
    <t>ג. מין</t>
  </si>
  <si>
    <t>1. טוב לי בבית הספר</t>
  </si>
  <si>
    <t>2. בית הספר שלי הוא מקום שנעים לי להיות בו.</t>
  </si>
  <si>
    <t>3. אני מרגיש חלק מבית הספר.</t>
  </si>
  <si>
    <t xml:space="preserve">
4. אני תמיד יכול לפנות לאחד המורים שלי אם אני רוצה לשוחח על משהו שחשוב לי.</t>
  </si>
  <si>
    <t>5. כשהמורים מבטיחים שהם יטפלו במשהו הם מקיימים.</t>
  </si>
  <si>
    <t>6. אני מרגיש שהמורים בבית הספר מקשיבים למה שיש לי לומר, גם אם זה לא קשור ללימודים.</t>
  </si>
  <si>
    <t>7. למורים שלי אכפת ממני וממה שקורה לי, ולא רק בנוגע ללימודים.</t>
  </si>
  <si>
    <t>8. המורים בבית הספר מתייחסים לכל התלמידים באופן שווה ולא מפלים בין תלמיד לתלמיד.</t>
  </si>
  <si>
    <t>9. בכיתה שלי יש אווירה טובה בקרב התלמידים.</t>
  </si>
  <si>
    <t>11. יש לי עם מי להיות בהפסקות.</t>
  </si>
  <si>
    <t>12. בבית הספר יש לי חבר שאני יכול לסמוך עליו בעת הצורך .</t>
  </si>
  <si>
    <t>13. לעיתים קרובות התלמידים עושים רעש ובלגן בכיתה ומפריעים ללמוד.</t>
  </si>
  <si>
    <t>14. בכיתה שלי יש תלמידים שמתחצפים למורים.</t>
  </si>
  <si>
    <t>15. פעמים רבות תלמידים בכיתה שלי מאחרים או לא מגיעים לשיעורים.</t>
  </si>
  <si>
    <t>16. בבית הספר עושים פעולות רבות כדי למנוע אלימות וכדי לטפל בה.</t>
  </si>
  <si>
    <t>17. בבית הספר מדברים אתנו על גלישה בטוחה ועל סכנות ופגיעות באינטרנט וברשתות החברתיות".</t>
  </si>
  <si>
    <t>18. אני יודע כיצד להימנע מסכנות באינטרנט וברשתות החברתיות (למשל פגיעה בפרטיות שלי, חשיפה לתכנים פוגעניים ומידע מזויף).</t>
  </si>
  <si>
    <t>19. בחודש האחרון מישהו מהתלמידים העליב אותי או קילל אותי או צחק עליי כדי לפגוע בי.</t>
  </si>
  <si>
    <t xml:space="preserve">
20. בחודש האחרון מישהו מהתלמידים נתן לי מכות או סטירות או בעיטות במטרה לפגוע בי.</t>
  </si>
  <si>
    <t xml:space="preserve">
21. בחודש האחרון מישהו מהתלמידים הפיץ עליי שמועות או שקרים כדי לפגוע בי.</t>
  </si>
  <si>
    <t xml:space="preserve">
22. בחודש האחרון מישהו מהתלמידים השתמש ברשתות החברתיות כדי לפגוע בי (לדוגמה: העליב, חסם אותי, הפיץ עליי שמועות או הפיץ תמונה מעליבה שלי).</t>
  </si>
  <si>
    <t xml:space="preserve">
23. בחודש האחרון הטילו עליי 'חרם'.</t>
  </si>
  <si>
    <t xml:space="preserve">
24. בחודש האחרון אחד התלמידים איים שיפגע בי בבית הספר או אחרי הלימודים.</t>
  </si>
  <si>
    <t xml:space="preserve">
25. בחודש האחרון מישהו מהתלמידים דחף אותי.</t>
  </si>
  <si>
    <t>26. בית הספר מעודד את התלמידים להשתתף בפעילויות לפיתוח מנהיגות כמו וועדות בית ספריות, מנהיגות צעירה, מועצת התלמידים, תנועות וארגוני נוער.</t>
  </si>
  <si>
    <t>29. בית הספר מעודד תלמידים ליזום פעילויות לטובת בית הספר או הקהילה.</t>
  </si>
  <si>
    <t>30. בבית הספר יש הרבה פעילויות של תלמידים למען הקהילה והחברה (כמו טיפוח ושמירה על הסביבה, עזרה לאזרחים ותיקים ולילדים עם צרכים מיוחדים).</t>
  </si>
  <si>
    <t xml:space="preserve">כיתה ז1                            כיתה ז1                                       ....כיתה ז1 </t>
  </si>
  <si>
    <t xml:space="preserve">ממוצע כיתה  לפי שאלה </t>
  </si>
  <si>
    <t>סה"כ תלמ'</t>
  </si>
  <si>
    <t xml:space="preserve">ממוצע כיתה  לפי תחום </t>
  </si>
  <si>
    <t xml:space="preserve">כיתה ז2                            כיתה ז2                                       ....כיתה ז2 </t>
  </si>
  <si>
    <t xml:space="preserve">כיתה ז4                            כיתה ז4                                       ....כיתה ז4 </t>
  </si>
  <si>
    <t xml:space="preserve">כיתה ז5                            כיתה ז5                                       ....כיתה ז5 </t>
  </si>
  <si>
    <t xml:space="preserve">כיתה ז6                            כיתה ז6                                       ....כיתה ז6 </t>
  </si>
  <si>
    <t xml:space="preserve">כיתה ז7                            כיתה ז7                                       ....כיתה ז7 </t>
  </si>
  <si>
    <t>ב:יחסי קרבה ואכפתיות בין מורים לתלמידים</t>
  </si>
  <si>
    <t>ב: יחסי קרבה ואכפתיות בין מורים לתלמידים</t>
  </si>
  <si>
    <t>ג: קשרים חברתיים בין התלמידים</t>
  </si>
  <si>
    <t>ה: מניעת אלימות ופגיעה ברשת</t>
  </si>
  <si>
    <t xml:space="preserve">ח: מיומנויות רגשיות חברתיות </t>
  </si>
  <si>
    <t xml:space="preserve">ה: מניעת אלימות וסכנות ופגיעה ברשת </t>
  </si>
  <si>
    <r>
      <t>ד: התנהגות לא נאותה של תלמידים בכיתה</t>
    </r>
    <r>
      <rPr>
        <b/>
        <sz val="14"/>
        <color rgb="FF000000"/>
        <rFont val="Arial"/>
        <family val="2"/>
      </rPr>
      <t xml:space="preserve"> </t>
    </r>
    <r>
      <rPr>
        <b/>
        <sz val="14"/>
        <color theme="2"/>
        <rFont val="Arial"/>
        <family val="2"/>
      </rPr>
      <t>ב</t>
    </r>
    <r>
      <rPr>
        <b/>
        <sz val="14"/>
        <color rgb="FFFF0000"/>
        <rFont val="Arial"/>
        <family val="2"/>
      </rPr>
      <t>מדד זה ערכים גבוהים מצביעים על היקף רחב יותר של התופעה השלילית</t>
    </r>
    <r>
      <rPr>
        <b/>
        <sz val="18"/>
        <color rgb="FFFF0000"/>
        <rFont val="Arial"/>
        <family val="2"/>
      </rPr>
      <t xml:space="preserve"> </t>
    </r>
  </si>
  <si>
    <r>
      <t xml:space="preserve">ו: מעורבות באירועי אלימות / </t>
    </r>
    <r>
      <rPr>
        <b/>
        <sz val="14"/>
        <color rgb="FFFF0000"/>
        <rFont val="Arial"/>
        <family val="2"/>
      </rPr>
      <t>במדד זה ערכים גבוהים מצביעים על היקף רחב יותר של התופיה השלילית הנמדדת</t>
    </r>
    <r>
      <rPr>
        <b/>
        <sz val="18"/>
        <color rgb="FF000000"/>
        <rFont val="Arial"/>
        <family val="2"/>
      </rPr>
      <t xml:space="preserve"> </t>
    </r>
  </si>
  <si>
    <r>
      <t xml:space="preserve">ט: קושי בהתמודדות עם מצבי לחץ / חוסן נפשי / </t>
    </r>
    <r>
      <rPr>
        <b/>
        <sz val="14"/>
        <color rgb="FFFF0000"/>
        <rFont val="Arial"/>
        <family val="2"/>
      </rPr>
      <t>במדד זה ערכים גבוהים מצביעים על היקף רחב יותר של התופיה השלילית הנמדדת</t>
    </r>
  </si>
  <si>
    <t xml:space="preserve">כיתה ז3                                  כיתה ז3                                       ....כיתה ז3 </t>
  </si>
  <si>
    <t>27. אני יכול להשפיע על קבלת החלטות בנושאים לימודיים (כמו לבחור מה ללמוד, איך ללמוד וכיצד להיבחן).</t>
  </si>
  <si>
    <t>28. אני יכול להשפיע על קבלת החלטות בנושאים חברתיים (כמו פעילות בהפסקות, טקסים וטיולים בית ספריים ונושאים לדיון בשיעורי חינוך).</t>
  </si>
  <si>
    <t xml:space="preserve">שכבה ז' </t>
  </si>
  <si>
    <t>ז1</t>
  </si>
  <si>
    <t>ז2</t>
  </si>
  <si>
    <t>ז3</t>
  </si>
  <si>
    <t>ז4</t>
  </si>
  <si>
    <t>ז5</t>
  </si>
  <si>
    <t>ז6</t>
  </si>
  <si>
    <t>ז7</t>
  </si>
  <si>
    <t>ז8</t>
  </si>
  <si>
    <t xml:space="preserve">כיתה </t>
  </si>
  <si>
    <t>ממוצע שכבה ז</t>
  </si>
  <si>
    <t xml:space="preserve">שכבה ח' </t>
  </si>
  <si>
    <t>ח1</t>
  </si>
  <si>
    <t>ח2</t>
  </si>
  <si>
    <t>ח3</t>
  </si>
  <si>
    <t>ח4</t>
  </si>
  <si>
    <t>ח5</t>
  </si>
  <si>
    <t>ח6</t>
  </si>
  <si>
    <t>ח7</t>
  </si>
  <si>
    <t>ח8</t>
  </si>
  <si>
    <t>ממוצע שכבה ח</t>
  </si>
  <si>
    <t xml:space="preserve">כיתה ח1                            כיתה ח1                                       ....כיתה ח1 </t>
  </si>
  <si>
    <t xml:space="preserve">כיתה ח2                            כיתה ח2                                       ....כיתה ח2 </t>
  </si>
  <si>
    <t xml:space="preserve">כיתה ח3                                  כיתה ח3                                       ....כיתה ח3 </t>
  </si>
  <si>
    <t xml:space="preserve">כיתה ח4                            כיתה ח4                                       ....כיתה ח4 </t>
  </si>
  <si>
    <t xml:space="preserve">כיתה ח5                            כיתה ח5                                       ....כיתה ח5 </t>
  </si>
  <si>
    <t xml:space="preserve">כיתה ח6                            כיתה ח6                                       ....כיתה ח6 </t>
  </si>
  <si>
    <t xml:space="preserve">כיתה ח7                            כיתה ח7                                       ....כיתה ח7 </t>
  </si>
  <si>
    <t xml:space="preserve">כיתה  ח8                                         כיתה ח8                                       ....כיתה ח8 </t>
  </si>
  <si>
    <t xml:space="preserve">שכבה ט' </t>
  </si>
  <si>
    <t>ט1</t>
  </si>
  <si>
    <t>ט2</t>
  </si>
  <si>
    <t>ט3</t>
  </si>
  <si>
    <t>ט4</t>
  </si>
  <si>
    <t>ט5</t>
  </si>
  <si>
    <t>ט6</t>
  </si>
  <si>
    <t>ט7</t>
  </si>
  <si>
    <t>ט8</t>
  </si>
  <si>
    <t>ממוצע שכבה ט</t>
  </si>
  <si>
    <t xml:space="preserve">כיתה ט1                            כיתה ט1                                       ....כיתה ט1 </t>
  </si>
  <si>
    <t xml:space="preserve">כיתה ט2                            כיתה ט2                                       ....כיתה ט2 </t>
  </si>
  <si>
    <t xml:space="preserve">כיתה ט3                                  כיתה ט3                                       ....כיתה ט3 </t>
  </si>
  <si>
    <t xml:space="preserve">כיתה ט4                            כיתה ט4                                       ....כיתה ט4 </t>
  </si>
  <si>
    <t xml:space="preserve">כיתה ט5                            כיתה ט5                                       ....כיתה ט5 </t>
  </si>
  <si>
    <t xml:space="preserve">כיתה ט6                            כיתה ט6                                       ....כיתה ט6 </t>
  </si>
  <si>
    <t xml:space="preserve">כיתה ט7                            כיתה ט7                                       ....כיתה ט7 </t>
  </si>
  <si>
    <t xml:space="preserve">ממוצע שכבה ט </t>
  </si>
  <si>
    <t xml:space="preserve">ממוצע שכבה ח </t>
  </si>
  <si>
    <t xml:space="preserve">ממוצע שכבה ז </t>
  </si>
  <si>
    <t>?</t>
  </si>
  <si>
    <t xml:space="preserve">שכבה </t>
  </si>
  <si>
    <t>תאריך שאלון</t>
  </si>
  <si>
    <t xml:space="preserve">שאלות </t>
  </si>
  <si>
    <t>1--3</t>
  </si>
  <si>
    <t>ב: יחסי קרבה ואכפתיות בין מורים לתלמידים </t>
  </si>
  <si>
    <t>4--8</t>
  </si>
  <si>
    <t>ג: יחסים חברותיים בין התלמידים </t>
  </si>
  <si>
    <t>9--12</t>
  </si>
  <si>
    <t>ד: התנהגות לא נאותה של תלמידים בכיתה   </t>
  </si>
  <si>
    <t>13--15</t>
  </si>
  <si>
    <t>ה: מניעת אלימות וסכנות ופגיעה ברשת</t>
  </si>
  <si>
    <t>16--18</t>
  </si>
  <si>
    <t>ו: מעורבות באירועי אלימות</t>
  </si>
  <si>
    <t>19--25</t>
  </si>
  <si>
    <r>
      <t>ז: מאמצי בית הספר לקידום מעורבות חברתית של תלמידים</t>
    </r>
    <r>
      <rPr>
        <sz val="12"/>
        <color rgb="FF202124"/>
        <rFont val="Arial"/>
        <family val="2"/>
        <scheme val="minor"/>
      </rPr>
      <t>    </t>
    </r>
  </si>
  <si>
    <t>26--30</t>
  </si>
  <si>
    <t>ח: מיומנויות רגשיות חברתיות</t>
  </si>
  <si>
    <t>ט: חוסן נפשי</t>
  </si>
  <si>
    <t>10. "אני יודע איך להתחבר עם תלמידים אחרים"</t>
  </si>
  <si>
    <t>31. "אני מצליח לפתור ויכוחים עם חברים".</t>
  </si>
  <si>
    <t>32. גם אם אני כועס אני מצליח לא להתפרץ.</t>
  </si>
  <si>
    <t>33. אני יודע מה אני צריך לעשות כדי להירגע</t>
  </si>
  <si>
    <t>34. אני יודע להסביר איך אני מרגיש (למשל כשאני כועס, עצוב או שמח).</t>
  </si>
  <si>
    <t>36.  קשה לי להתמודד עם טעויות או כישלונות.</t>
  </si>
  <si>
    <t>37. כשיש שינויים בשגרת היום-יום שלי אני לא נלחץ.</t>
  </si>
  <si>
    <t>38. אני מצליח להתרכז בלימודים גם כשיש הפרעות, רעשים או הסחות דעת.</t>
  </si>
  <si>
    <t>35. קשה לי להתמודד עם לחץ בלימודים.</t>
  </si>
  <si>
    <t>31--34</t>
  </si>
  <si>
    <t>35--38</t>
  </si>
  <si>
    <t xml:space="preserve">2.  לאחר מילוי השאלון ע"י התלמידים:  יש לגשת לקובץ  שלכם המופיע בגוגל דרייב, לפתוח את  שאלון  </t>
  </si>
  <si>
    <t xml:space="preserve">3. יש ללחוץ על חלונית תגובות  ואז מקבלים את החלון הבא </t>
  </si>
  <si>
    <t xml:space="preserve">4.  לחיצה על תגובות תקבלו את החלון הבא </t>
  </si>
  <si>
    <t xml:space="preserve">5.  לחצו  הצד שמאל על יצוא קובץ באקסל </t>
  </si>
  <si>
    <t xml:space="preserve">כיתה  ז8                                         כיתה ז8                                       .. כיתה ז8 </t>
  </si>
  <si>
    <t xml:space="preserve">שלום רב!  להלן תהליך הצבת הנתונים מתוך שאלון תלמידים שהעברתם בבית הספר  </t>
  </si>
  <si>
    <r>
      <t xml:space="preserve">ד: התנהגות </t>
    </r>
    <r>
      <rPr>
        <b/>
        <sz val="16"/>
        <color rgb="FFFF0000"/>
        <rFont val="Arial"/>
        <family val="2"/>
        <scheme val="minor"/>
      </rPr>
      <t>לא</t>
    </r>
    <r>
      <rPr>
        <b/>
        <sz val="16"/>
        <color theme="1"/>
        <rFont val="Arial"/>
        <family val="2"/>
        <scheme val="minor"/>
      </rPr>
      <t xml:space="preserve"> נאותה של תלמידים בכיתה* </t>
    </r>
    <r>
      <rPr>
        <b/>
        <sz val="16"/>
        <color rgb="FFFF0000"/>
        <rFont val="Arial"/>
        <family val="2"/>
        <scheme val="minor"/>
      </rPr>
      <t xml:space="preserve"> </t>
    </r>
    <r>
      <rPr>
        <b/>
        <sz val="12"/>
        <color rgb="FF7030A0"/>
        <rFont val="Arial"/>
        <family val="2"/>
        <scheme val="minor"/>
      </rPr>
      <t>ערכים גבוהים יותר מצביעים תופעה שלילית</t>
    </r>
    <r>
      <rPr>
        <b/>
        <sz val="16"/>
        <color rgb="FF7030A0"/>
        <rFont val="Arial"/>
        <family val="2"/>
        <scheme val="minor"/>
      </rPr>
      <t xml:space="preserve"> </t>
    </r>
    <r>
      <rPr>
        <b/>
        <sz val="16"/>
        <color rgb="FFCBA9E5"/>
        <rFont val="Arial"/>
        <family val="2"/>
        <scheme val="minor"/>
      </rPr>
      <t xml:space="preserve"> </t>
    </r>
  </si>
  <si>
    <r>
      <t xml:space="preserve">ו: מעורבות באירועי אלימות* </t>
    </r>
    <r>
      <rPr>
        <b/>
        <sz val="12"/>
        <color rgb="FF7030A0"/>
        <rFont val="Arial"/>
        <family val="2"/>
        <scheme val="minor"/>
      </rPr>
      <t>ערכים גבוהים יותר מצביעים תופעה שלילית</t>
    </r>
  </si>
  <si>
    <r>
      <t>ט: קושי בהתמודדות עם מצבי לחץ*</t>
    </r>
    <r>
      <rPr>
        <b/>
        <sz val="12"/>
        <color rgb="FF7030A0"/>
        <rFont val="Arial"/>
        <family val="2"/>
        <scheme val="minor"/>
      </rPr>
      <t xml:space="preserve">ערכים גבוהים יותר מצביעים תופעה שלילית </t>
    </r>
    <r>
      <rPr>
        <b/>
        <sz val="12"/>
        <color rgb="FFFF0000"/>
        <rFont val="Arial"/>
        <family val="2"/>
        <scheme val="minor"/>
      </rPr>
      <t xml:space="preserve"> </t>
    </r>
  </si>
  <si>
    <t>הדביקו נתונים מתא זה</t>
  </si>
  <si>
    <t>1.	יש לגשת לקובץ ל'גוגל פורמס'   שם יש לפתוח קובץ אקסל של תוצאות  משובי התלמידים.
2.	 לבצע מיון של תוצאות התלמידים לפי שכבה ולפי מספר כיתה 
3.	יש לסמן את תוצאות התלמידים באקסל השאלון (מתא חותמת זמן) השייכים לשכבה מסוימת ולפי כיתה מסוימת ולהדביק את הנתונים בקובץ כאן בתאים  הלבנים המותאמים לפי שכבה ולפי מספר כיתה.
4.	התא הראשון המסומן כאן בכחול הוא התא שמסמנים ומדביקים את התוצאות
5.	הצבת נתונים תבצע מיד את כל החישובים</t>
  </si>
  <si>
    <t xml:space="preserve">כיתה  ט8                                         כיתה ט8                                       .כיתה ט8 </t>
  </si>
  <si>
    <t xml:space="preserve">כיתה י1                            כיתה י1                                       ..כיתה י1 </t>
  </si>
  <si>
    <t xml:space="preserve">כיתה י2                            כיתה י2                                       ....כיתה י2 </t>
  </si>
  <si>
    <t xml:space="preserve">כיתה י3                                  כיתה י3                                       ....כיתה י3 </t>
  </si>
  <si>
    <t xml:space="preserve">כיתה י4                            כיתה י4                                       ....כיתה י4 </t>
  </si>
  <si>
    <t xml:space="preserve">כיתה י5                            כיתה י5                                       ....כיתה י5 </t>
  </si>
  <si>
    <t xml:space="preserve">כיתה י6                            כיתה י6                                       ....כיתה י6 </t>
  </si>
  <si>
    <t xml:space="preserve">כיתה י7                            כיתה י7                                       ....כיתה י7 </t>
  </si>
  <si>
    <t xml:space="preserve">כיתה  י8                                         כיתה י8                                       .כיתה י8 </t>
  </si>
  <si>
    <t xml:space="preserve">ממוצע שכבה י' </t>
  </si>
  <si>
    <t xml:space="preserve">כיתה יא' 1                            כיתה יא1                                       ..כיתהיא1 </t>
  </si>
  <si>
    <t xml:space="preserve">כיתה יא2                            כיתה יא2                                       ....כיתה יא2 </t>
  </si>
  <si>
    <t xml:space="preserve">כיתה יא3                                  כיתה יא3                                       ....כיתה יא3 </t>
  </si>
  <si>
    <t xml:space="preserve">כיתה יא4                            כיתה יא4                                       ....כיתה יא4 </t>
  </si>
  <si>
    <t xml:space="preserve">כיתה יא5                            כיתה יא5                                       ....כיתה יא5 </t>
  </si>
  <si>
    <t xml:space="preserve">כיתה יא6                            כיתה יא6                                       ....כיתה יא6 </t>
  </si>
  <si>
    <t xml:space="preserve">כיתה יא7                            כיתה יא7                                       ....כיתה יא7 </t>
  </si>
  <si>
    <t xml:space="preserve">שכבה י' </t>
  </si>
  <si>
    <t>י1</t>
  </si>
  <si>
    <t>י2</t>
  </si>
  <si>
    <t>י3</t>
  </si>
  <si>
    <t>י5</t>
  </si>
  <si>
    <t>י6</t>
  </si>
  <si>
    <t>י7</t>
  </si>
  <si>
    <t>י8</t>
  </si>
  <si>
    <t xml:space="preserve"> כלל לא מסכים -- 5 מסכים במידה רבה מאוד</t>
  </si>
  <si>
    <t>י4</t>
  </si>
  <si>
    <t xml:space="preserve">שכבה יא' </t>
  </si>
  <si>
    <t>יא' 1</t>
  </si>
  <si>
    <t>יא' 2</t>
  </si>
  <si>
    <t>יא' 3</t>
  </si>
  <si>
    <t>יא'4</t>
  </si>
  <si>
    <t>יא' 5</t>
  </si>
  <si>
    <t>יא' 6</t>
  </si>
  <si>
    <t>יא' 7</t>
  </si>
  <si>
    <t>יא' 8</t>
  </si>
  <si>
    <t xml:space="preserve">כיתה  יא8                                         כיתה יא8                                     כיתה יא8 </t>
  </si>
  <si>
    <t>מספר כיתה</t>
  </si>
  <si>
    <r>
      <t xml:space="preserve">30. בבית הספר יש הרבה פעילויות של תלמידים למען הקהילה והחברה </t>
    </r>
    <r>
      <rPr>
        <b/>
        <sz val="10"/>
        <color rgb="FF000000"/>
        <rFont val="Arial"/>
        <family val="2"/>
        <scheme val="minor"/>
      </rPr>
      <t>(כמו טיפוח ושמירה על הסביבה, עזרה לאזרחים ותיקים ולילדים עם צרכים מיוחדים)</t>
    </r>
    <r>
      <rPr>
        <b/>
        <sz val="13"/>
        <color rgb="FF000000"/>
        <rFont val="Arial"/>
        <family val="2"/>
        <scheme val="minor"/>
      </rPr>
      <t>.</t>
    </r>
  </si>
  <si>
    <t xml:space="preserve">נושאי השאלות </t>
  </si>
  <si>
    <r>
      <t xml:space="preserve">1. חשוב לוודא שבשאלון שהועבר לתלמידים </t>
    </r>
    <r>
      <rPr>
        <b/>
        <sz val="11"/>
        <color rgb="FFFF0000"/>
        <rFont val="Arial"/>
        <family val="2"/>
        <scheme val="minor"/>
      </rPr>
      <t>לא נעשו שינויים בשאלון</t>
    </r>
    <r>
      <rPr>
        <sz val="11"/>
        <color theme="1"/>
        <rFont val="Arial"/>
        <family val="2"/>
        <charset val="177"/>
        <scheme val="minor"/>
      </rPr>
      <t xml:space="preserve"> ובכמות השאלות  (38) ובשאלות הפתיחה, </t>
    </r>
    <r>
      <rPr>
        <sz val="11"/>
        <color rgb="FFFF0000"/>
        <rFont val="Arial"/>
        <family val="2"/>
        <scheme val="minor"/>
      </rPr>
      <t>כל שינוי בשאלון שנעשה לא ניתן יהיה להשתמש במסמך זה לעיבוד התוצאות</t>
    </r>
    <r>
      <rPr>
        <sz val="11"/>
        <color theme="1"/>
        <rFont val="Arial"/>
        <family val="2"/>
        <charset val="177"/>
        <scheme val="minor"/>
      </rPr>
      <t xml:space="preserve">. </t>
    </r>
  </si>
  <si>
    <t xml:space="preserve">6.  לחצו  בצד  שמאל על יצוא קובץ באקסל ותקבלו מסמך אקסל עם כל תגובות התלמידים. מומלץ להוריד קובץ אקסל למחשב ולעבד את הנתונים </t>
  </si>
  <si>
    <r>
      <t xml:space="preserve">7.  לחצו  בתפריט האקסל  בלשונית </t>
    </r>
    <r>
      <rPr>
        <b/>
        <sz val="11"/>
        <color theme="1"/>
        <rFont val="Arial"/>
        <family val="2"/>
        <scheme val="minor"/>
      </rPr>
      <t xml:space="preserve"> נתונים</t>
    </r>
    <r>
      <rPr>
        <sz val="11"/>
        <color theme="1"/>
        <rFont val="Arial"/>
        <family val="2"/>
        <charset val="177"/>
        <scheme val="minor"/>
      </rPr>
      <t xml:space="preserve">  ואחריו </t>
    </r>
    <r>
      <rPr>
        <b/>
        <sz val="11"/>
        <color theme="1"/>
        <rFont val="Arial"/>
        <family val="2"/>
        <scheme val="minor"/>
      </rPr>
      <t>מיון</t>
    </r>
    <r>
      <rPr>
        <sz val="11"/>
        <color theme="1"/>
        <rFont val="Arial"/>
        <family val="2"/>
        <charset val="177"/>
        <scheme val="minor"/>
      </rPr>
      <t xml:space="preserve"> , סדרו לפי</t>
    </r>
    <r>
      <rPr>
        <b/>
        <sz val="11"/>
        <color theme="1"/>
        <rFont val="Arial"/>
        <family val="2"/>
        <scheme val="minor"/>
      </rPr>
      <t xml:space="preserve"> דרגת כיתה</t>
    </r>
    <r>
      <rPr>
        <sz val="11"/>
        <color theme="1"/>
        <rFont val="Arial"/>
        <family val="2"/>
        <charset val="177"/>
        <scheme val="minor"/>
      </rPr>
      <t xml:space="preserve">   ואחר מיינו לפי  </t>
    </r>
    <r>
      <rPr>
        <b/>
        <sz val="11"/>
        <color theme="1"/>
        <rFont val="Arial"/>
        <family val="2"/>
        <scheme val="minor"/>
      </rPr>
      <t>שכבת כיתה</t>
    </r>
    <r>
      <rPr>
        <sz val="11"/>
        <color theme="1"/>
        <rFont val="Arial"/>
        <family val="2"/>
        <charset val="177"/>
        <scheme val="minor"/>
      </rPr>
      <t xml:space="preserve"> ו</t>
    </r>
    <r>
      <rPr>
        <b/>
        <sz val="11"/>
        <color theme="1"/>
        <rFont val="Arial"/>
        <family val="2"/>
        <scheme val="minor"/>
      </rPr>
      <t xml:space="preserve">מספר כיתה </t>
    </r>
  </si>
  <si>
    <t xml:space="preserve">8. העתיקו תוצאות תלמידים של הכיתה לדוגמא ז 1 ,יש לסמן את כל  השורות של כיתה ז1  ולבצע העתקה  </t>
  </si>
  <si>
    <t xml:space="preserve">10. בכל לשונית  מופיעים תוצאות כיתה ותוצאות שכבה  </t>
  </si>
  <si>
    <t xml:space="preserve">11.. עברו כך על שכבה ועל כל כיתה בהעתקת תשובות התלמידים </t>
  </si>
  <si>
    <t>12. לכל כיתה יש לשונית בנפרד</t>
  </si>
  <si>
    <r>
      <t xml:space="preserve">13. עם סיום שיבוץ הנתונים יופיע בלשונית  </t>
    </r>
    <r>
      <rPr>
        <b/>
        <sz val="11"/>
        <color theme="5" tint="-0.249977111117893"/>
        <rFont val="Arial"/>
        <family val="2"/>
        <scheme val="minor"/>
      </rPr>
      <t>א: תוצאות אקלים תמונה בית ספרית</t>
    </r>
    <r>
      <rPr>
        <sz val="11"/>
        <color theme="1"/>
        <rFont val="Arial"/>
        <family val="2"/>
        <charset val="177"/>
        <scheme val="minor"/>
      </rPr>
      <t xml:space="preserve"> , נתונים מעובדים עם אחוזים לפי כל תחום </t>
    </r>
  </si>
  <si>
    <t>בטבלה זו תוכלו לעבד את ההישגים מול כל מחנך /ת לגבי תוצאות שכבה וכמובן ראיה מערכתית של כל השכבה/ חטיבה</t>
  </si>
  <si>
    <t xml:space="preserve">9. בצעו פעולה זו עבור כל כיתה בנפרד כך תוכלו לקבל נתונים גם לפי כיתה בודדת ובכך מאפשר לדייק את העבודה </t>
  </si>
  <si>
    <r>
      <t xml:space="preserve">8. פתחו את הקובץ </t>
    </r>
    <r>
      <rPr>
        <b/>
        <sz val="11"/>
        <color rgb="FFC00000"/>
        <rFont val="Arial"/>
        <family val="2"/>
        <scheme val="minor"/>
      </rPr>
      <t>1 אקלים שיבוץ תוצאות תלמידים '</t>
    </r>
    <r>
      <rPr>
        <sz val="11"/>
        <color theme="1"/>
        <rFont val="Arial"/>
        <family val="2"/>
        <charset val="177"/>
        <scheme val="minor"/>
      </rPr>
      <t xml:space="preserve"> גשו ללשונית  בקובץ כאן ' </t>
    </r>
    <r>
      <rPr>
        <b/>
        <sz val="11"/>
        <color theme="1"/>
        <rFont val="Arial"/>
        <family val="2"/>
        <scheme val="minor"/>
      </rPr>
      <t>1שכבה ז'</t>
    </r>
    <r>
      <rPr>
        <sz val="11"/>
        <color theme="1"/>
        <rFont val="Arial"/>
        <family val="2"/>
        <charset val="177"/>
        <scheme val="minor"/>
      </rPr>
      <t xml:space="preserve">  ובצעו הדבקה של נתוני הכיתה במספר הכיתה המתאים, בצד שמאל מופיעות כיתות ממוספרות 1-8 , </t>
    </r>
  </si>
  <si>
    <r>
      <t xml:space="preserve">14. גשו לגיליון אקסל חדש - בשם: </t>
    </r>
    <r>
      <rPr>
        <b/>
        <sz val="11"/>
        <color theme="9" tint="-0.249977111117893"/>
        <rFont val="Arial"/>
        <family val="2"/>
        <scheme val="minor"/>
      </rPr>
      <t>2</t>
    </r>
    <r>
      <rPr>
        <b/>
        <sz val="11"/>
        <color theme="9" tint="-0.499984740745262"/>
        <rFont val="Arial"/>
        <family val="2"/>
        <scheme val="minor"/>
      </rPr>
      <t>מיפוי אקלים תלת שנתי- גרפים</t>
    </r>
    <r>
      <rPr>
        <b/>
        <sz val="11"/>
        <color theme="5" tint="-0.249977111117893"/>
        <rFont val="Arial"/>
        <family val="2"/>
        <scheme val="minor"/>
      </rPr>
      <t xml:space="preserve"> והציבו את תוצאות נתוני שאלון חנוכה או שאלון פסח בטבלה המשקפת את כל הנתונים </t>
    </r>
  </si>
  <si>
    <t>שימו לב - הקובץ נעול ניתן להעתיק רק התאים  הירוק שהם ממוצע נתונים של כל השכבה, נתונים אלו ניתן לשבץ  בקובץ הנ"ל- מיפוי אקלים</t>
  </si>
  <si>
    <r>
      <t xml:space="preserve">תמונת מבט כללית - תוצאות שאלון אקלים חינוכי פנימי / שכבות ז'-יא' I </t>
    </r>
    <r>
      <rPr>
        <b/>
        <sz val="18"/>
        <color theme="4"/>
        <rFont val="Arial"/>
        <family val="2"/>
        <scheme val="minor"/>
      </rPr>
      <t>פיתוח רשת דרכא</t>
    </r>
    <r>
      <rPr>
        <b/>
        <sz val="18"/>
        <color rgb="FFC00000"/>
        <rFont val="Arial"/>
        <family val="2"/>
        <scheme val="minor"/>
      </rPr>
      <t xml:space="preserve">      </t>
    </r>
    <r>
      <rPr>
        <b/>
        <sz val="18"/>
        <color theme="1"/>
        <rFont val="Arial"/>
        <family val="2"/>
        <scheme val="minor"/>
      </rPr>
      <t xml:space="preserve">                                                 </t>
    </r>
    <r>
      <rPr>
        <b/>
        <sz val="18"/>
        <color rgb="FFFF0000"/>
        <rFont val="Arial"/>
        <family val="2"/>
        <scheme val="minor"/>
      </rPr>
      <t>ה</t>
    </r>
    <r>
      <rPr>
        <b/>
        <sz val="16"/>
        <color rgb="FFFF0000"/>
        <rFont val="Arial"/>
        <family val="2"/>
        <scheme val="minor"/>
      </rPr>
      <t>נתונים בטבלה מתמלאים אוטומטית מגיליונות' שכבה' למעט התא הלבן - סך תלמידים בשכבה</t>
    </r>
  </si>
  <si>
    <t>שם בי"ס</t>
  </si>
  <si>
    <t>שכבה</t>
  </si>
  <si>
    <t xml:space="preserve">שנה"ל </t>
  </si>
  <si>
    <r>
      <rPr>
        <b/>
        <sz val="10"/>
        <color theme="1"/>
        <rFont val="Arial"/>
        <family val="2"/>
        <scheme val="minor"/>
      </rPr>
      <t xml:space="preserve">ממוצע </t>
    </r>
    <r>
      <rPr>
        <b/>
        <sz val="14"/>
        <color theme="1"/>
        <rFont val="Arial"/>
        <family val="2"/>
        <scheme val="minor"/>
      </rPr>
      <t>שכבה ז</t>
    </r>
  </si>
  <si>
    <r>
      <rPr>
        <b/>
        <sz val="10"/>
        <color theme="1"/>
        <rFont val="Arial"/>
        <family val="2"/>
        <scheme val="minor"/>
      </rPr>
      <t>ממוצע</t>
    </r>
    <r>
      <rPr>
        <b/>
        <sz val="14"/>
        <color theme="1"/>
        <rFont val="Arial"/>
        <family val="2"/>
        <scheme val="minor"/>
      </rPr>
      <t xml:space="preserve"> שכבה ז</t>
    </r>
  </si>
  <si>
    <r>
      <rPr>
        <b/>
        <sz val="10"/>
        <color theme="1"/>
        <rFont val="Arial"/>
        <family val="2"/>
        <scheme val="minor"/>
      </rPr>
      <t xml:space="preserve">ממוצע </t>
    </r>
    <r>
      <rPr>
        <b/>
        <sz val="14"/>
        <color theme="1"/>
        <rFont val="Arial"/>
        <family val="2"/>
        <scheme val="minor"/>
      </rPr>
      <t>שכבה ח</t>
    </r>
  </si>
  <si>
    <r>
      <rPr>
        <b/>
        <sz val="10"/>
        <color theme="1"/>
        <rFont val="Arial"/>
        <family val="2"/>
        <scheme val="minor"/>
      </rPr>
      <t>ממוצע</t>
    </r>
    <r>
      <rPr>
        <b/>
        <sz val="14"/>
        <color theme="1"/>
        <rFont val="Arial"/>
        <family val="2"/>
        <scheme val="minor"/>
      </rPr>
      <t xml:space="preserve"> שכבה ח</t>
    </r>
  </si>
  <si>
    <r>
      <rPr>
        <b/>
        <sz val="10"/>
        <color theme="1"/>
        <rFont val="Arial"/>
        <family val="2"/>
        <scheme val="minor"/>
      </rPr>
      <t xml:space="preserve">ממוצע </t>
    </r>
    <r>
      <rPr>
        <b/>
        <sz val="14"/>
        <color theme="1"/>
        <rFont val="Arial"/>
        <family val="2"/>
        <scheme val="minor"/>
      </rPr>
      <t>שכבה ט</t>
    </r>
  </si>
  <si>
    <r>
      <rPr>
        <b/>
        <sz val="10"/>
        <color theme="1"/>
        <rFont val="Arial"/>
        <family val="2"/>
        <scheme val="minor"/>
      </rPr>
      <t>ממוצע</t>
    </r>
    <r>
      <rPr>
        <b/>
        <sz val="14"/>
        <color theme="1"/>
        <rFont val="Arial"/>
        <family val="2"/>
        <scheme val="minor"/>
      </rPr>
      <t xml:space="preserve"> שכבה ט</t>
    </r>
  </si>
  <si>
    <r>
      <rPr>
        <b/>
        <sz val="10"/>
        <color theme="1"/>
        <rFont val="Arial"/>
        <family val="2"/>
        <scheme val="minor"/>
      </rPr>
      <t xml:space="preserve">ממוצע </t>
    </r>
    <r>
      <rPr>
        <b/>
        <sz val="14"/>
        <color theme="1"/>
        <rFont val="Arial"/>
        <family val="2"/>
        <scheme val="minor"/>
      </rPr>
      <t>שכבה י</t>
    </r>
  </si>
  <si>
    <r>
      <rPr>
        <b/>
        <sz val="10"/>
        <color theme="1"/>
        <rFont val="Arial"/>
        <family val="2"/>
        <scheme val="minor"/>
      </rPr>
      <t>ממוצע</t>
    </r>
    <r>
      <rPr>
        <b/>
        <sz val="14"/>
        <color theme="1"/>
        <rFont val="Arial"/>
        <family val="2"/>
        <scheme val="minor"/>
      </rPr>
      <t xml:space="preserve"> שכבה י</t>
    </r>
  </si>
  <si>
    <r>
      <rPr>
        <b/>
        <sz val="10"/>
        <color theme="1"/>
        <rFont val="Arial"/>
        <family val="2"/>
        <scheme val="minor"/>
      </rPr>
      <t xml:space="preserve">ממוצע </t>
    </r>
    <r>
      <rPr>
        <b/>
        <sz val="14"/>
        <color theme="1"/>
        <rFont val="Arial"/>
        <family val="2"/>
        <scheme val="minor"/>
      </rPr>
      <t>שכבה יא</t>
    </r>
  </si>
  <si>
    <r>
      <rPr>
        <b/>
        <sz val="10"/>
        <color theme="1"/>
        <rFont val="Arial"/>
        <family val="2"/>
        <scheme val="minor"/>
      </rPr>
      <t>ממוצע</t>
    </r>
    <r>
      <rPr>
        <b/>
        <sz val="14"/>
        <color theme="1"/>
        <rFont val="Arial"/>
        <family val="2"/>
        <scheme val="minor"/>
      </rPr>
      <t xml:space="preserve"> שכבה יא</t>
    </r>
  </si>
  <si>
    <r>
      <t xml:space="preserve">ח: מיומנויות רגשיות חברתיות/ </t>
    </r>
    <r>
      <rPr>
        <b/>
        <sz val="16"/>
        <color rgb="FF00B0F0"/>
        <rFont val="Arial"/>
        <family val="2"/>
        <scheme val="minor"/>
      </rPr>
      <t>ויסות רגשי</t>
    </r>
    <r>
      <rPr>
        <b/>
        <sz val="16"/>
        <color theme="1"/>
        <rFont val="Arial"/>
        <family val="2"/>
        <scheme val="minor"/>
      </rPr>
      <t xml:space="preserve"> </t>
    </r>
  </si>
  <si>
    <r>
      <t xml:space="preserve">ט: קושי בהתמודדות עם מצבי לחץ </t>
    </r>
    <r>
      <rPr>
        <b/>
        <sz val="16"/>
        <color rgb="FF00B0F0"/>
        <rFont val="Arial"/>
        <family val="2"/>
        <scheme val="minor"/>
      </rPr>
      <t>חוסן נפשי</t>
    </r>
    <r>
      <rPr>
        <b/>
        <sz val="16"/>
        <color theme="1"/>
        <rFont val="Arial"/>
        <family val="2"/>
        <scheme val="minor"/>
      </rPr>
      <t xml:space="preserve"> *</t>
    </r>
    <r>
      <rPr>
        <b/>
        <sz val="12"/>
        <color rgb="FF7030A0"/>
        <rFont val="Arial"/>
        <family val="2"/>
        <scheme val="minor"/>
      </rPr>
      <t xml:space="preserve">ערכים גבוהים יותר מצביעים תופעה שלילית </t>
    </r>
    <r>
      <rPr>
        <b/>
        <sz val="12"/>
        <color rgb="FFFF0000"/>
        <rFont val="Arial"/>
        <family val="2"/>
        <scheme val="minor"/>
      </rPr>
      <t xml:space="preserve"> </t>
    </r>
  </si>
  <si>
    <r>
      <t xml:space="preserve">ח: מיומנויות רגשיות חברתיות </t>
    </r>
    <r>
      <rPr>
        <b/>
        <sz val="18"/>
        <color rgb="FF00B0F0"/>
        <rFont val="Arial"/>
        <family val="2"/>
      </rPr>
      <t>(ויסות רגשי)</t>
    </r>
  </si>
  <si>
    <r>
      <t xml:space="preserve">ט: קושי בהתמודדות עם מצבי לחץ / </t>
    </r>
    <r>
      <rPr>
        <b/>
        <sz val="18"/>
        <color rgb="FF00B0F0"/>
        <rFont val="Arial"/>
        <family val="2"/>
      </rPr>
      <t xml:space="preserve">חוסן נפשי </t>
    </r>
    <r>
      <rPr>
        <b/>
        <sz val="18"/>
        <color rgb="FF000000"/>
        <rFont val="Arial"/>
        <family val="2"/>
      </rPr>
      <t xml:space="preserve">/ </t>
    </r>
    <r>
      <rPr>
        <b/>
        <sz val="14"/>
        <color rgb="FFFF0000"/>
        <rFont val="Arial"/>
        <family val="2"/>
      </rPr>
      <t>במדד זה ערכים גבוהים מצביעים על היקף רחב יותר של התופעה השלילית הנמדדת</t>
    </r>
  </si>
  <si>
    <r>
      <t xml:space="preserve">ג: קשרים חברתיים בין תלמידים </t>
    </r>
    <r>
      <rPr>
        <b/>
        <sz val="18"/>
        <color rgb="FF00B0F0"/>
        <rFont val="Arial"/>
        <family val="2"/>
      </rPr>
      <t>(התנהלות חברתית )</t>
    </r>
  </si>
  <si>
    <r>
      <t xml:space="preserve">א: תחושת שייכות / </t>
    </r>
    <r>
      <rPr>
        <b/>
        <sz val="18"/>
        <color rgb="FF00B0F0"/>
        <rFont val="Arial"/>
        <family val="2"/>
      </rPr>
      <t>תחושת שייכות</t>
    </r>
    <r>
      <rPr>
        <b/>
        <sz val="18"/>
        <color rgb="FF000000"/>
        <rFont val="Arial"/>
        <family val="2"/>
      </rPr>
      <t xml:space="preserve"> </t>
    </r>
  </si>
  <si>
    <r>
      <t>ב: יחסי קרבה ואכפתיות בין מורים לתלמידים /</t>
    </r>
    <r>
      <rPr>
        <b/>
        <sz val="18"/>
        <color rgb="FF00B0F0"/>
        <rFont val="Arial"/>
        <family val="2"/>
      </rPr>
      <t xml:space="preserve"> יחסי מורים ותלמידים</t>
    </r>
    <r>
      <rPr>
        <b/>
        <sz val="18"/>
        <color rgb="FF000000"/>
        <rFont val="Arial"/>
        <family val="2"/>
      </rPr>
      <t xml:space="preserve"> </t>
    </r>
  </si>
  <si>
    <r>
      <t xml:space="preserve">ו: מעורבות באירועי אלימות / </t>
    </r>
    <r>
      <rPr>
        <b/>
        <sz val="18"/>
        <color rgb="FF00B0F0"/>
        <rFont val="Arial"/>
        <family val="2"/>
      </rPr>
      <t xml:space="preserve">מוגנות תלמידים </t>
    </r>
    <r>
      <rPr>
        <b/>
        <sz val="14"/>
        <color rgb="FFFF0000"/>
        <rFont val="Arial"/>
        <family val="2"/>
      </rPr>
      <t>במדד זה ערכים גבוהים מצביעים על היקף רחב יותר של התופיה השלילית הנמדדת</t>
    </r>
    <r>
      <rPr>
        <b/>
        <sz val="18"/>
        <color rgb="FF000000"/>
        <rFont val="Arial"/>
        <family val="2"/>
      </rPr>
      <t xml:space="preserve"> </t>
    </r>
  </si>
  <si>
    <r>
      <t xml:space="preserve">ה: מניעת אלימות וסכנות ופגיעה ברשת / </t>
    </r>
    <r>
      <rPr>
        <b/>
        <sz val="18"/>
        <color rgb="FF00B0F0"/>
        <rFont val="Arial"/>
        <family val="2"/>
      </rPr>
      <t>מאמצי ביה"ס למניעת אלימות</t>
    </r>
    <r>
      <rPr>
        <b/>
        <sz val="18"/>
        <color rgb="FF000000"/>
        <rFont val="Arial"/>
        <family val="2"/>
      </rPr>
      <t xml:space="preserve">  </t>
    </r>
  </si>
  <si>
    <r>
      <t>ד: התנהגות לא נאותה של תלמידים בכיתה /</t>
    </r>
    <r>
      <rPr>
        <b/>
        <sz val="18"/>
        <color rgb="FF00B0F0"/>
        <rFont val="Arial"/>
        <family val="2"/>
      </rPr>
      <t>התנהגות נאותה</t>
    </r>
    <r>
      <rPr>
        <b/>
        <sz val="18"/>
        <color rgb="FF000000"/>
        <rFont val="Arial"/>
        <family val="2"/>
      </rPr>
      <t xml:space="preserve"> </t>
    </r>
    <r>
      <rPr>
        <b/>
        <sz val="14"/>
        <color rgb="FF000000"/>
        <rFont val="Arial"/>
        <family val="2"/>
      </rPr>
      <t xml:space="preserve"> </t>
    </r>
    <r>
      <rPr>
        <b/>
        <sz val="14"/>
        <color theme="2"/>
        <rFont val="Arial"/>
        <family val="2"/>
      </rPr>
      <t>ב</t>
    </r>
    <r>
      <rPr>
        <b/>
        <sz val="14"/>
        <color rgb="FFFF0000"/>
        <rFont val="Arial"/>
        <family val="2"/>
      </rPr>
      <t>מדד זה ערכים גבוהים מצביעים על היקף רחב יותר של התופעה השלילית</t>
    </r>
    <r>
      <rPr>
        <b/>
        <sz val="18"/>
        <color rgb="FFFF0000"/>
        <rFont val="Arial"/>
        <family val="2"/>
      </rPr>
      <t xml:space="preserve"> </t>
    </r>
  </si>
  <si>
    <r>
      <t xml:space="preserve">ז: מאמצי בית הספר לקידום מעורבות חברתית של תלמידים / </t>
    </r>
    <r>
      <rPr>
        <b/>
        <sz val="18"/>
        <color rgb="FF00B0F0"/>
        <rFont val="Arial"/>
        <family val="2"/>
      </rPr>
      <t>רמת מעורבות חברתית</t>
    </r>
    <r>
      <rPr>
        <b/>
        <sz val="18"/>
        <color rgb="FF000000"/>
        <rFont val="Arial"/>
        <family val="2"/>
      </rPr>
      <t xml:space="preserve"> </t>
    </r>
  </si>
  <si>
    <t xml:space="preserve">ראמ"ה  אחרון </t>
  </si>
  <si>
    <r>
      <t xml:space="preserve">ג: קשרים חברתיים בין התלמידים / </t>
    </r>
    <r>
      <rPr>
        <b/>
        <sz val="16"/>
        <color rgb="FF00B0F0"/>
        <rFont val="Arial"/>
        <family val="2"/>
        <scheme val="minor"/>
      </rPr>
      <t>התנהגות חברתית</t>
    </r>
    <r>
      <rPr>
        <b/>
        <sz val="16"/>
        <color theme="1"/>
        <rFont val="Arial"/>
        <family val="2"/>
        <scheme val="minor"/>
      </rPr>
      <t xml:space="preserve"> </t>
    </r>
  </si>
  <si>
    <r>
      <t xml:space="preserve">ה: מניעת אלימות ופגיעה ברשת </t>
    </r>
    <r>
      <rPr>
        <b/>
        <sz val="16"/>
        <color rgb="FF00B0F0"/>
        <rFont val="Arial"/>
        <family val="2"/>
        <scheme val="minor"/>
      </rPr>
      <t>(מאמצי ביהס...)</t>
    </r>
  </si>
  <si>
    <r>
      <t xml:space="preserve">ו: מעורבות באירועי אלימות </t>
    </r>
    <r>
      <rPr>
        <b/>
        <sz val="16"/>
        <color rgb="FF00B0F0"/>
        <rFont val="Arial"/>
        <family val="2"/>
        <scheme val="minor"/>
      </rPr>
      <t>מוגנות</t>
    </r>
    <r>
      <rPr>
        <b/>
        <sz val="16"/>
        <color theme="1"/>
        <rFont val="Arial"/>
        <family val="2"/>
        <scheme val="minor"/>
      </rPr>
      <t xml:space="preserve"> * </t>
    </r>
    <r>
      <rPr>
        <b/>
        <sz val="12"/>
        <color rgb="FF7030A0"/>
        <rFont val="Arial"/>
        <family val="2"/>
        <scheme val="minor"/>
      </rPr>
      <t>ערכים גבוהים יותר מצביעים תופעה שלילית</t>
    </r>
  </si>
  <si>
    <r>
      <t xml:space="preserve">ז: מאמצי בית הספר לקידום מעורבות חברתית של תלמידים/ </t>
    </r>
    <r>
      <rPr>
        <b/>
        <sz val="16"/>
        <color rgb="FF00B0F0"/>
        <rFont val="Arial"/>
        <family val="2"/>
        <scheme val="minor"/>
      </rPr>
      <t xml:space="preserve">רמת מעורבות חברתית </t>
    </r>
  </si>
  <si>
    <t>ממוצע לפי חטיבת ביניים וחטיבה עליונה</t>
  </si>
  <si>
    <t>ממוצע שכבה י</t>
  </si>
  <si>
    <t>ממוצע שכבה יא</t>
  </si>
  <si>
    <r>
      <t xml:space="preserve">תמונת מבט כללית - תוצאות שאלון אקלים חינוכי פנימי / שכבות ז'-יא' I </t>
    </r>
    <r>
      <rPr>
        <b/>
        <sz val="18"/>
        <color theme="4"/>
        <rFont val="Arial"/>
        <family val="2"/>
        <scheme val="minor"/>
      </rPr>
      <t>פיתוח רשת דרכא</t>
    </r>
    <r>
      <rPr>
        <b/>
        <sz val="18"/>
        <color rgb="FFC00000"/>
        <rFont val="Arial"/>
        <family val="2"/>
        <scheme val="minor"/>
      </rPr>
      <t xml:space="preserve">      </t>
    </r>
    <r>
      <rPr>
        <b/>
        <sz val="18"/>
        <color theme="1"/>
        <rFont val="Arial"/>
        <family val="2"/>
        <scheme val="minor"/>
      </rPr>
      <t xml:space="preserve">                                                 </t>
    </r>
    <r>
      <rPr>
        <b/>
        <sz val="18"/>
        <color rgb="FFFF0000"/>
        <rFont val="Arial"/>
        <family val="2"/>
        <scheme val="minor"/>
      </rPr>
      <t>ה</t>
    </r>
    <r>
      <rPr>
        <b/>
        <sz val="16"/>
        <color rgb="FFFF0000"/>
        <rFont val="Arial"/>
        <family val="2"/>
        <scheme val="minor"/>
      </rPr>
      <t>נתונים בטבלה מתמלאים אוטומטית מגיליון תמונה שכבה  למעט התאים  הלבנים</t>
    </r>
  </si>
  <si>
    <t>גבוהה מאוד</t>
  </si>
  <si>
    <t>דומה לממוצע</t>
  </si>
  <si>
    <t>גבוהה במעט</t>
  </si>
  <si>
    <t>נמוכה במעט</t>
  </si>
  <si>
    <t>נמוכה מאוד</t>
  </si>
  <si>
    <t>.</t>
  </si>
  <si>
    <t>חנוכה פנימי תשפ"ה</t>
  </si>
  <si>
    <t>פסח  פנימי  תשפ"ה</t>
  </si>
  <si>
    <t xml:space="preserve">תשפ"ד פנימי </t>
  </si>
  <si>
    <t>צבעו בצבע אדום או צהוב תחומים הצריכים תיקון, שיפור וחיזוק לאור הנתונים למעלה</t>
  </si>
  <si>
    <t>תחושת שייכות</t>
  </si>
  <si>
    <t>יחסי קרבה ואכפתיות בין מורים לתלמידים</t>
  </si>
  <si>
    <t>קשרים חברתיים בין התלמידים</t>
  </si>
  <si>
    <t xml:space="preserve">התנהגות לא נאותה של תלמידים בכיתה*  </t>
  </si>
  <si>
    <t>מניעת אלימות ופגיעה ברשת</t>
  </si>
  <si>
    <t xml:space="preserve">מעורבות באירועי אלימות* </t>
  </si>
  <si>
    <t>מאמצי בית הספר לקידום מעורבות חברתית של תלמידים</t>
  </si>
  <si>
    <t xml:space="preserve">מיומנויות רגשיות חברתיות </t>
  </si>
  <si>
    <t>קושי בהתמודדות עם מצבי לחץ*</t>
  </si>
  <si>
    <t>שכבה ז</t>
  </si>
  <si>
    <t xml:space="preserve">שכבה ח </t>
  </si>
  <si>
    <t xml:space="preserve">שכבה ט </t>
  </si>
  <si>
    <t xml:space="preserve">שכבה י </t>
  </si>
  <si>
    <t xml:space="preserve">שכבה יא </t>
  </si>
  <si>
    <t>סיכום נתונים / יש לצבוע באדום וצהוב את התאים הטעונים שיפור (לבן מסמן ירוק )</t>
  </si>
  <si>
    <t xml:space="preserve">טעון שיפור </t>
  </si>
  <si>
    <t>אמצע</t>
  </si>
  <si>
    <t xml:space="preserve">15. בגיליון ב תוצאות תמונה שכבה ניתן לקבל נתונים שכבתים, ניתן להזין ידנית נתוני ראמ"ה  קודמים, או פנימי קודם, ולבסוף למטה לכתוב תוכנית עבודה </t>
  </si>
  <si>
    <t xml:space="preserve">ספיר ירוחם </t>
  </si>
  <si>
    <r>
      <rPr>
        <b/>
        <sz val="10"/>
        <color theme="1"/>
        <rFont val="Arial"/>
        <family val="2"/>
        <scheme val="minor"/>
      </rPr>
      <t xml:space="preserve">ממוצע </t>
    </r>
    <r>
      <rPr>
        <b/>
        <sz val="14"/>
        <color theme="1"/>
        <rFont val="Arial"/>
        <family val="2"/>
        <scheme val="minor"/>
      </rPr>
      <t>ז-ט</t>
    </r>
  </si>
  <si>
    <r>
      <rPr>
        <b/>
        <sz val="10"/>
        <color theme="1"/>
        <rFont val="Arial"/>
        <family val="2"/>
        <scheme val="minor"/>
      </rPr>
      <t>ממוצע</t>
    </r>
    <r>
      <rPr>
        <b/>
        <sz val="14"/>
        <color theme="1"/>
        <rFont val="Arial"/>
        <family val="2"/>
        <scheme val="minor"/>
      </rPr>
      <t xml:space="preserve"> ז-ט</t>
    </r>
  </si>
  <si>
    <r>
      <rPr>
        <b/>
        <sz val="10"/>
        <color theme="1"/>
        <rFont val="Arial"/>
        <family val="2"/>
        <scheme val="minor"/>
      </rPr>
      <t xml:space="preserve">ממוצע </t>
    </r>
    <r>
      <rPr>
        <b/>
        <sz val="14"/>
        <color theme="1"/>
        <rFont val="Arial"/>
        <family val="2"/>
        <scheme val="minor"/>
      </rPr>
      <t>י-יא</t>
    </r>
  </si>
  <si>
    <r>
      <rPr>
        <b/>
        <sz val="10"/>
        <color theme="1"/>
        <rFont val="Arial"/>
        <family val="2"/>
        <scheme val="minor"/>
      </rPr>
      <t>ממוצע</t>
    </r>
    <r>
      <rPr>
        <b/>
        <sz val="14"/>
        <color theme="1"/>
        <rFont val="Arial"/>
        <family val="2"/>
        <scheme val="minor"/>
      </rPr>
      <t xml:space="preserve"> י-יא</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</si>
</sst>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0.0%"/>
    <numFmt numFmtId="165" formatCode="m/d/yyyy\ h:mm:ss"/>
  </numFmts>
  <fonts count="66" x14ac:knownFonts="1">
    <font>
      <sz val="11"/>
      <color theme="1"/>
      <name val="Arial"/>
      <family val="2"/>
      <charset val="177"/>
      <scheme val="minor"/>
    </font>
    <font>
      <b/>
      <sz val="11"/>
      <color theme="1"/>
      <name val="Arial"/>
      <family val="2"/>
      <scheme val="minor"/>
    </font>
    <font>
      <b/>
      <sz val="14"/>
      <color theme="1"/>
      <name val="Arial"/>
      <family val="2"/>
      <scheme val="minor"/>
    </font>
    <font>
      <b/>
      <sz val="12"/>
      <color theme="1"/>
      <name val="Arial"/>
      <family val="2"/>
      <scheme val="minor"/>
    </font>
    <font>
      <sz val="9"/>
      <color indexed="81"/>
      <name val="Tahoma"/>
      <family val="2"/>
    </font>
    <font>
      <b/>
      <sz val="9"/>
      <color indexed="81"/>
      <name val="Tahoma"/>
      <family val="2"/>
    </font>
    <font>
      <sz val="11"/>
      <color theme="1"/>
      <name val="Arial"/>
      <family val="2"/>
      <scheme val="minor"/>
    </font>
    <font>
      <b/>
      <sz val="16"/>
      <color theme="1"/>
      <name val="Arial"/>
      <family val="2"/>
      <scheme val="minor"/>
    </font>
    <font>
      <b/>
      <sz val="20"/>
      <color theme="1"/>
      <name val="Arial"/>
      <family val="2"/>
      <scheme val="minor"/>
    </font>
    <font>
      <b/>
      <sz val="10"/>
      <color theme="1"/>
      <name val="Arial"/>
      <family val="2"/>
      <scheme val="minor"/>
    </font>
    <font>
      <sz val="10"/>
      <color rgb="FF000000"/>
      <name val="Arial"/>
      <family val="2"/>
      <scheme val="minor"/>
    </font>
    <font>
      <sz val="16"/>
      <color rgb="FF000000"/>
      <name val="Arial"/>
      <family val="2"/>
    </font>
    <font>
      <sz val="10"/>
      <name val="Arial"/>
      <family val="2"/>
    </font>
    <font>
      <sz val="14"/>
      <color rgb="FF000000"/>
      <name val="Arial"/>
      <family val="2"/>
    </font>
    <font>
      <b/>
      <sz val="14"/>
      <color rgb="FF000000"/>
      <name val="Arial"/>
      <family val="2"/>
    </font>
    <font>
      <sz val="10"/>
      <color theme="1"/>
      <name val="Arial"/>
      <family val="2"/>
      <scheme val="minor"/>
    </font>
    <font>
      <b/>
      <sz val="16"/>
      <color rgb="FF000000"/>
      <name val="Arial"/>
      <family val="2"/>
      <scheme val="minor"/>
    </font>
    <font>
      <b/>
      <sz val="14"/>
      <name val="Arial"/>
      <family val="2"/>
      <scheme val="minor"/>
    </font>
    <font>
      <b/>
      <sz val="14"/>
      <color rgb="FF000000"/>
      <name val="Arial"/>
      <family val="2"/>
      <scheme val="minor"/>
    </font>
    <font>
      <b/>
      <sz val="24"/>
      <color theme="1"/>
      <name val="Arial"/>
      <family val="2"/>
      <scheme val="minor"/>
    </font>
    <font>
      <b/>
      <sz val="24"/>
      <color rgb="FF000000"/>
      <name val="Arial"/>
      <family val="2"/>
      <scheme val="minor"/>
    </font>
    <font>
      <b/>
      <sz val="14"/>
      <color theme="2"/>
      <name val="Arial"/>
      <family val="2"/>
    </font>
    <font>
      <b/>
      <sz val="12"/>
      <color rgb="FFFF0000"/>
      <name val="Arial"/>
      <family val="2"/>
      <scheme val="minor"/>
    </font>
    <font>
      <b/>
      <sz val="16"/>
      <color rgb="FFFF0000"/>
      <name val="Arial"/>
      <family val="2"/>
      <scheme val="minor"/>
    </font>
    <font>
      <b/>
      <sz val="14"/>
      <color rgb="FFFF0000"/>
      <name val="Arial"/>
      <family val="2"/>
    </font>
    <font>
      <sz val="18"/>
      <color rgb="FF000000"/>
      <name val="Arial"/>
      <family val="2"/>
      <scheme val="minor"/>
    </font>
    <font>
      <b/>
      <sz val="18"/>
      <color rgb="FF000000"/>
      <name val="Arial"/>
      <family val="2"/>
    </font>
    <font>
      <sz val="18"/>
      <name val="Arial"/>
      <family val="2"/>
    </font>
    <font>
      <b/>
      <sz val="18"/>
      <color rgb="FFFF0000"/>
      <name val="Arial"/>
      <family val="2"/>
    </font>
    <font>
      <sz val="16"/>
      <color rgb="FF000000"/>
      <name val="Arial"/>
      <family val="2"/>
      <scheme val="minor"/>
    </font>
    <font>
      <b/>
      <sz val="13"/>
      <color rgb="FF000000"/>
      <name val="Arial"/>
      <family val="2"/>
      <scheme val="minor"/>
    </font>
    <font>
      <b/>
      <sz val="13"/>
      <color theme="1"/>
      <name val="Arial"/>
      <family val="2"/>
      <scheme val="minor"/>
    </font>
    <font>
      <b/>
      <sz val="20"/>
      <color theme="1" tint="4.9989318521683403E-2"/>
      <name val="Arial"/>
      <family val="2"/>
      <scheme val="minor"/>
    </font>
    <font>
      <sz val="20"/>
      <color theme="1"/>
      <name val="Arial"/>
      <family val="2"/>
      <scheme val="minor"/>
    </font>
    <font>
      <b/>
      <sz val="22"/>
      <color theme="1"/>
      <name val="Arial"/>
      <family val="2"/>
      <scheme val="minor"/>
    </font>
    <font>
      <sz val="22"/>
      <color theme="1"/>
      <name val="Arial"/>
      <family val="2"/>
      <scheme val="minor"/>
    </font>
    <font>
      <b/>
      <sz val="18"/>
      <color theme="1"/>
      <name val="Arial"/>
      <family val="2"/>
      <scheme val="minor"/>
    </font>
    <font>
      <sz val="18"/>
      <color theme="1"/>
      <name val="Arial"/>
      <family val="2"/>
      <scheme val="minor"/>
    </font>
    <font>
      <b/>
      <sz val="18"/>
      <color rgb="FFFF0000"/>
      <name val="Arial"/>
      <family val="2"/>
      <scheme val="minor"/>
    </font>
    <font>
      <b/>
      <u/>
      <sz val="18"/>
      <color rgb="FF202124"/>
      <name val="Arial"/>
      <family val="2"/>
      <scheme val="minor"/>
    </font>
    <font>
      <b/>
      <sz val="12"/>
      <color rgb="FF202124"/>
      <name val="Arial"/>
      <family val="2"/>
      <scheme val="minor"/>
    </font>
    <font>
      <sz val="12"/>
      <color rgb="FF202124"/>
      <name val="Arial"/>
      <family val="2"/>
      <scheme val="minor"/>
    </font>
    <font>
      <sz val="12"/>
      <color theme="1"/>
      <name val="Arial"/>
      <family val="2"/>
      <scheme val="minor"/>
    </font>
    <font>
      <b/>
      <sz val="18"/>
      <name val="Arial"/>
      <family val="2"/>
    </font>
    <font>
      <b/>
      <sz val="11"/>
      <color rgb="FFFF0000"/>
      <name val="Arial"/>
      <family val="2"/>
      <scheme val="minor"/>
    </font>
    <font>
      <sz val="11"/>
      <color rgb="FFFF0000"/>
      <name val="Arial"/>
      <family val="2"/>
      <scheme val="minor"/>
    </font>
    <font>
      <b/>
      <sz val="16"/>
      <color rgb="FFCBA9E5"/>
      <name val="Arial"/>
      <family val="2"/>
      <scheme val="minor"/>
    </font>
    <font>
      <b/>
      <sz val="12"/>
      <color rgb="FF7030A0"/>
      <name val="Arial"/>
      <family val="2"/>
      <scheme val="minor"/>
    </font>
    <font>
      <b/>
      <sz val="16"/>
      <color rgb="FF7030A0"/>
      <name val="Arial"/>
      <family val="2"/>
      <scheme val="minor"/>
    </font>
    <font>
      <sz val="16"/>
      <name val="Arial"/>
      <family val="2"/>
    </font>
    <font>
      <sz val="14"/>
      <name val="Arial"/>
      <family val="2"/>
    </font>
    <font>
      <sz val="10"/>
      <color theme="1"/>
      <name val="Arial"/>
      <family val="2"/>
    </font>
    <font>
      <b/>
      <sz val="10"/>
      <color rgb="FFFF0000"/>
      <name val="Arial"/>
      <family val="2"/>
      <scheme val="minor"/>
    </font>
    <font>
      <b/>
      <sz val="10"/>
      <color rgb="FF000000"/>
      <name val="Arial"/>
      <family val="2"/>
      <scheme val="minor"/>
    </font>
    <font>
      <b/>
      <sz val="11"/>
      <color theme="5" tint="-0.249977111117893"/>
      <name val="Arial"/>
      <family val="2"/>
      <scheme val="minor"/>
    </font>
    <font>
      <b/>
      <sz val="11"/>
      <color rgb="FFC00000"/>
      <name val="Arial"/>
      <family val="2"/>
      <scheme val="minor"/>
    </font>
    <font>
      <b/>
      <sz val="11"/>
      <color theme="9" tint="-0.499984740745262"/>
      <name val="Arial"/>
      <family val="2"/>
      <scheme val="minor"/>
    </font>
    <font>
      <b/>
      <sz val="11"/>
      <color theme="9" tint="-0.249977111117893"/>
      <name val="Arial"/>
      <family val="2"/>
      <scheme val="minor"/>
    </font>
    <font>
      <b/>
      <sz val="18"/>
      <color rgb="FFC00000"/>
      <name val="Arial"/>
      <family val="2"/>
      <scheme val="minor"/>
    </font>
    <font>
      <b/>
      <sz val="18"/>
      <color theme="4"/>
      <name val="Arial"/>
      <family val="2"/>
      <scheme val="minor"/>
    </font>
    <font>
      <b/>
      <sz val="16"/>
      <color rgb="FF00B0F0"/>
      <name val="Arial"/>
      <family val="2"/>
      <scheme val="minor"/>
    </font>
    <font>
      <b/>
      <sz val="18"/>
      <color rgb="FF00B0F0"/>
      <name val="Arial"/>
      <family val="2"/>
    </font>
    <font>
      <b/>
      <sz val="14"/>
      <color theme="0"/>
      <name val="Arial"/>
      <family val="2"/>
      <scheme val="minor"/>
    </font>
    <font>
      <sz val="14"/>
      <color theme="0"/>
      <name val="Arial"/>
      <family val="2"/>
      <scheme val="minor"/>
    </font>
    <font>
      <sz val="10"/>
      <name val="Arial"/>
    </font>
    <font>
      <sz val="9"/>
      <color theme="1"/>
      <name val="Arial"/>
      <family val="2"/>
      <charset val="177"/>
      <scheme val="minor"/>
    </font>
  </fonts>
  <fills count="3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CBA9E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7" tint="0.39997558519241921"/>
        <bgColor indexed="64"/>
      </patternFill>
    </fill>
    <fill>
      <patternFill patternType="solid">
        <fgColor rgb="FFFFFF00"/>
        <bgColor rgb="FFFFFF00"/>
      </patternFill>
    </fill>
    <fill>
      <patternFill patternType="solid">
        <fgColor theme="4" tint="0.79998168889431442"/>
        <bgColor rgb="FFF7B4AE"/>
      </patternFill>
    </fill>
    <fill>
      <patternFill patternType="solid">
        <fgColor rgb="FF7AD694"/>
        <bgColor rgb="FF7AD694"/>
      </patternFill>
    </fill>
    <fill>
      <patternFill patternType="solid">
        <fgColor theme="5" tint="0.59999389629810485"/>
        <bgColor rgb="FFFBDAD7"/>
      </patternFill>
    </fill>
    <fill>
      <patternFill patternType="solid">
        <fgColor theme="5" tint="0.79998168889431442"/>
        <bgColor rgb="FF7AD694"/>
      </patternFill>
    </fill>
    <fill>
      <patternFill patternType="solid">
        <fgColor theme="9" tint="0.79998168889431442"/>
        <bgColor rgb="FFFEA767"/>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rgb="FF8CB5F9"/>
      </patternFill>
    </fill>
    <fill>
      <patternFill patternType="solid">
        <fgColor theme="7" tint="0.59999389629810485"/>
        <bgColor indexed="64"/>
      </patternFill>
    </fill>
    <fill>
      <patternFill patternType="solid">
        <fgColor theme="5" tint="0.39997558519241921"/>
        <bgColor rgb="FF2F9299"/>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EADCF4"/>
        <bgColor indexed="64"/>
      </patternFill>
    </fill>
    <fill>
      <patternFill patternType="solid">
        <fgColor rgb="FF92D050"/>
        <bgColor indexed="64"/>
      </patternFill>
    </fill>
    <fill>
      <patternFill patternType="solid">
        <fgColor theme="9" tint="0.59999389629810485"/>
        <bgColor indexed="64"/>
      </patternFill>
    </fill>
    <fill>
      <patternFill patternType="solid">
        <fgColor rgb="FF002060"/>
        <bgColor indexed="64"/>
      </patternFill>
    </fill>
    <fill>
      <patternFill patternType="solid">
        <fgColor rgb="FFFFC1C1"/>
        <bgColor indexed="64"/>
      </patternFill>
    </fill>
    <fill>
      <patternFill patternType="solid">
        <fgColor rgb="FFFF8F8F"/>
        <bgColor indexed="64"/>
      </patternFill>
    </fill>
  </fills>
  <borders count="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diagonal/>
    </border>
    <border>
      <left style="medium">
        <color indexed="64"/>
      </left>
      <right/>
      <top style="medium">
        <color indexed="64"/>
      </top>
      <bottom style="thin">
        <color auto="1"/>
      </bottom>
      <diagonal/>
    </border>
    <border>
      <left/>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top/>
      <bottom style="thin">
        <color auto="1"/>
      </bottom>
      <diagonal/>
    </border>
    <border>
      <left style="thin">
        <color auto="1"/>
      </left>
      <right/>
      <top/>
      <bottom/>
      <diagonal/>
    </border>
    <border>
      <left/>
      <right style="medium">
        <color indexed="64"/>
      </right>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auto="1"/>
      </top>
      <bottom style="thin">
        <color auto="1"/>
      </bottom>
      <diagonal/>
    </border>
    <border>
      <left style="medium">
        <color indexed="64"/>
      </left>
      <right style="medium">
        <color rgb="FFFF0000"/>
      </right>
      <top style="medium">
        <color indexed="64"/>
      </top>
      <bottom style="thin">
        <color auto="1"/>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top/>
      <bottom style="medium">
        <color rgb="FFFF0000"/>
      </bottom>
      <diagonal/>
    </border>
    <border>
      <left style="medium">
        <color indexed="64"/>
      </left>
      <right/>
      <top style="thin">
        <color indexed="64"/>
      </top>
      <bottom style="medium">
        <color rgb="FFFF0000"/>
      </bottom>
      <diagonal/>
    </border>
    <border>
      <left style="medium">
        <color indexed="64"/>
      </left>
      <right style="medium">
        <color indexed="64"/>
      </right>
      <top style="medium">
        <color indexed="64"/>
      </top>
      <bottom style="medium">
        <color rgb="FFFF0000"/>
      </bottom>
      <diagonal/>
    </border>
    <border>
      <left/>
      <right style="medium">
        <color indexed="64"/>
      </right>
      <top style="thin">
        <color indexed="64"/>
      </top>
      <bottom style="medium">
        <color rgb="FFFF0000"/>
      </bottom>
      <diagonal/>
    </border>
    <border>
      <left style="medium">
        <color indexed="64"/>
      </left>
      <right/>
      <top/>
      <bottom style="medium">
        <color rgb="FFFF0000"/>
      </bottom>
      <diagonal/>
    </border>
    <border>
      <left/>
      <right style="medium">
        <color indexed="64"/>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style="medium">
        <color rgb="FFFF0000"/>
      </left>
      <right style="medium">
        <color indexed="64"/>
      </right>
      <top style="medium">
        <color rgb="FFFF0000"/>
      </top>
      <bottom/>
      <diagonal/>
    </border>
    <border>
      <left style="medium">
        <color rgb="FFFF0000"/>
      </left>
      <right style="medium">
        <color indexed="64"/>
      </right>
      <top/>
      <bottom/>
      <diagonal/>
    </border>
    <border>
      <left style="medium">
        <color rgb="FFFF0000"/>
      </left>
      <right style="medium">
        <color indexed="64"/>
      </right>
      <top/>
      <bottom style="medium">
        <color rgb="FFFF0000"/>
      </bottom>
      <diagonal/>
    </border>
    <border>
      <left style="thin">
        <color auto="1"/>
      </left>
      <right/>
      <top style="thin">
        <color auto="1"/>
      </top>
      <bottom style="medium">
        <color rgb="FFFF0000"/>
      </bottom>
      <diagonal/>
    </border>
    <border>
      <left style="medium">
        <color rgb="FFFF0000"/>
      </left>
      <right/>
      <top style="thin">
        <color indexed="64"/>
      </top>
      <bottom/>
      <diagonal/>
    </border>
    <border>
      <left style="medium">
        <color rgb="FFFF0000"/>
      </left>
      <right/>
      <top/>
      <bottom style="medium">
        <color rgb="FFFF000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style="medium">
        <color indexed="64"/>
      </left>
      <right style="medium">
        <color indexed="64"/>
      </right>
      <top style="medium">
        <color rgb="FF00B050"/>
      </top>
      <bottom style="medium">
        <color rgb="FF00B050"/>
      </bottom>
      <diagonal/>
    </border>
    <border>
      <left/>
      <right style="medium">
        <color rgb="FF00B050"/>
      </right>
      <top style="medium">
        <color rgb="FF00B050"/>
      </top>
      <bottom style="medium">
        <color rgb="FF00B050"/>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bottom style="medium">
        <color indexed="64"/>
      </bottom>
      <diagonal/>
    </border>
    <border>
      <left/>
      <right style="thin">
        <color auto="1"/>
      </right>
      <top style="thin">
        <color auto="1"/>
      </top>
      <bottom/>
      <diagonal/>
    </border>
  </borders>
  <cellStyleXfs count="5">
    <xf numFmtId="0" fontId="0" fillId="0" borderId="0"/>
    <xf numFmtId="0" fontId="10" fillId="0" borderId="0"/>
    <xf numFmtId="0" fontId="64" fillId="0" borderId="0"/>
    <xf numFmtId="43" fontId="12" fillId="0" borderId="0" applyFont="0" applyFill="0" applyBorder="0" applyAlignment="0" applyProtection="0"/>
    <xf numFmtId="0" fontId="12" fillId="0" borderId="0"/>
  </cellStyleXfs>
  <cellXfs count="380">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0" applyFont="1" applyProtection="1">
      <protection locked="0"/>
    </xf>
    <xf numFmtId="0" fontId="10" fillId="0" borderId="0" xfId="1" applyFont="1" applyAlignment="1" applyProtection="1"/>
    <xf numFmtId="0" fontId="10" fillId="0" borderId="0" xfId="1" applyFont="1" applyAlignment="1" applyProtection="1">
      <alignment horizontal="right" wrapText="1"/>
      <protection locked="0"/>
    </xf>
    <xf numFmtId="0" fontId="10" fillId="0" borderId="0" xfId="1" applyFont="1" applyAlignment="1" applyProtection="1">
      <alignment horizontal="center" wrapText="1"/>
      <protection locked="0"/>
    </xf>
    <xf numFmtId="1" fontId="2" fillId="2" borderId="21" xfId="1" applyNumberFormat="1" applyFont="1" applyFill="1" applyBorder="1" applyAlignment="1" applyProtection="1">
      <alignment horizontal="center"/>
    </xf>
    <xf numFmtId="0" fontId="17" fillId="5" borderId="22" xfId="1" applyFont="1" applyFill="1" applyBorder="1" applyAlignment="1" applyProtection="1"/>
    <xf numFmtId="9" fontId="2" fillId="2" borderId="5" xfId="1" applyNumberFormat="1" applyFont="1" applyFill="1" applyBorder="1" applyAlignment="1" applyProtection="1">
      <alignment horizontal="center"/>
    </xf>
    <xf numFmtId="9" fontId="2" fillId="5" borderId="5" xfId="1" applyNumberFormat="1" applyFont="1" applyFill="1" applyBorder="1" applyAlignment="1" applyProtection="1">
      <alignment horizontal="center"/>
    </xf>
    <xf numFmtId="9" fontId="2" fillId="8" borderId="5" xfId="1" applyNumberFormat="1" applyFont="1" applyFill="1" applyBorder="1" applyAlignment="1" applyProtection="1">
      <alignment horizontal="center"/>
    </xf>
    <xf numFmtId="9" fontId="2" fillId="9" borderId="5" xfId="1" applyNumberFormat="1" applyFont="1" applyFill="1" applyBorder="1" applyAlignment="1" applyProtection="1">
      <alignment horizontal="center"/>
    </xf>
    <xf numFmtId="0" fontId="10" fillId="3" borderId="1" xfId="1" applyFont="1" applyFill="1" applyBorder="1" applyAlignment="1" applyProtection="1"/>
    <xf numFmtId="9" fontId="2" fillId="21" borderId="5" xfId="1" applyNumberFormat="1" applyFont="1" applyFill="1" applyBorder="1" applyAlignment="1" applyProtection="1">
      <alignment horizontal="center"/>
    </xf>
    <xf numFmtId="9" fontId="2" fillId="18" borderId="5" xfId="1" applyNumberFormat="1" applyFont="1" applyFill="1" applyBorder="1" applyAlignment="1" applyProtection="1">
      <alignment horizontal="center"/>
    </xf>
    <xf numFmtId="165" fontId="15" fillId="0" borderId="0" xfId="1" applyNumberFormat="1" applyFont="1" applyAlignment="1" applyProtection="1">
      <alignment horizontal="center"/>
    </xf>
    <xf numFmtId="0" fontId="15" fillId="0" borderId="0" xfId="1" applyFont="1" applyAlignment="1" applyProtection="1">
      <alignment horizontal="center"/>
    </xf>
    <xf numFmtId="0" fontId="10" fillId="0" borderId="0" xfId="1" applyFont="1" applyAlignment="1" applyProtection="1">
      <alignment horizontal="center"/>
    </xf>
    <xf numFmtId="9" fontId="2" fillId="23" borderId="5" xfId="1" applyNumberFormat="1" applyFont="1" applyFill="1" applyBorder="1" applyAlignment="1" applyProtection="1">
      <alignment horizontal="center"/>
    </xf>
    <xf numFmtId="9" fontId="2" fillId="26" borderId="5" xfId="1" applyNumberFormat="1" applyFont="1" applyFill="1" applyBorder="1" applyAlignment="1" applyProtection="1">
      <alignment horizontal="center"/>
    </xf>
    <xf numFmtId="0" fontId="29" fillId="0" borderId="0" xfId="1" applyFont="1" applyAlignment="1" applyProtection="1"/>
    <xf numFmtId="0" fontId="9" fillId="5" borderId="0" xfId="1" applyFont="1" applyFill="1" applyBorder="1" applyAlignment="1" applyProtection="1">
      <alignment horizontal="center"/>
    </xf>
    <xf numFmtId="0" fontId="15" fillId="21" borderId="0" xfId="1" applyFont="1" applyFill="1" applyBorder="1" applyAlignment="1" applyProtection="1">
      <alignment horizontal="center"/>
    </xf>
    <xf numFmtId="0" fontId="15" fillId="23" borderId="0" xfId="1" applyFont="1" applyFill="1" applyBorder="1" applyAlignment="1" applyProtection="1">
      <alignment horizontal="center"/>
    </xf>
    <xf numFmtId="0" fontId="15" fillId="9" borderId="0" xfId="1" applyFont="1" applyFill="1" applyBorder="1" applyAlignment="1" applyProtection="1">
      <alignment horizontal="center"/>
    </xf>
    <xf numFmtId="0" fontId="15" fillId="18" borderId="0" xfId="1" applyFont="1" applyFill="1" applyBorder="1" applyAlignment="1" applyProtection="1">
      <alignment horizontal="center"/>
    </xf>
    <xf numFmtId="0" fontId="15" fillId="19" borderId="0" xfId="1" applyFont="1" applyFill="1" applyBorder="1" applyAlignment="1" applyProtection="1">
      <alignment horizontal="center"/>
    </xf>
    <xf numFmtId="0" fontId="10" fillId="0" borderId="0" xfId="1" applyFont="1" applyBorder="1" applyAlignment="1" applyProtection="1"/>
    <xf numFmtId="0" fontId="25" fillId="0" borderId="3" xfId="1" applyFont="1" applyBorder="1" applyAlignment="1" applyProtection="1">
      <alignment vertical="center"/>
    </xf>
    <xf numFmtId="0" fontId="30" fillId="3" borderId="3" xfId="1" applyFont="1" applyFill="1" applyBorder="1" applyAlignment="1" applyProtection="1">
      <alignment horizontal="center" vertical="center" wrapText="1" readingOrder="2"/>
    </xf>
    <xf numFmtId="0" fontId="30" fillId="0" borderId="1" xfId="1" applyFont="1" applyBorder="1" applyAlignment="1" applyProtection="1">
      <alignment horizontal="center" vertical="center" wrapText="1" readingOrder="2"/>
    </xf>
    <xf numFmtId="0" fontId="25" fillId="0" borderId="0" xfId="1" applyFont="1" applyBorder="1" applyAlignment="1" applyProtection="1">
      <alignment vertical="center"/>
    </xf>
    <xf numFmtId="0" fontId="30" fillId="0" borderId="0" xfId="1" applyFont="1" applyBorder="1" applyAlignment="1" applyProtection="1">
      <alignment horizontal="center" vertical="center" wrapText="1" readingOrder="2"/>
    </xf>
    <xf numFmtId="0" fontId="10" fillId="3" borderId="0" xfId="1" applyFont="1" applyFill="1" applyBorder="1" applyAlignment="1" applyProtection="1"/>
    <xf numFmtId="0" fontId="7" fillId="5" borderId="12" xfId="0" applyFont="1" applyFill="1" applyBorder="1" applyAlignment="1" applyProtection="1">
      <alignment horizontal="center" wrapText="1"/>
    </xf>
    <xf numFmtId="0" fontId="7" fillId="5" borderId="3" xfId="0" applyFont="1" applyFill="1" applyBorder="1" applyAlignment="1" applyProtection="1">
      <alignment horizontal="center" wrapText="1"/>
    </xf>
    <xf numFmtId="0" fontId="7" fillId="5" borderId="13" xfId="0" applyFont="1" applyFill="1" applyBorder="1" applyAlignment="1" applyProtection="1">
      <alignment horizontal="center" wrapText="1"/>
    </xf>
    <xf numFmtId="0" fontId="0" fillId="0" borderId="0" xfId="0" applyAlignment="1" applyProtection="1">
      <alignment textRotation="91"/>
      <protection locked="0"/>
    </xf>
    <xf numFmtId="0" fontId="1" fillId="11" borderId="3" xfId="0" applyFont="1" applyFill="1" applyBorder="1" applyAlignment="1" applyProtection="1">
      <alignment horizontal="center" wrapText="1"/>
    </xf>
    <xf numFmtId="0" fontId="2" fillId="7" borderId="1" xfId="0" applyFont="1" applyFill="1" applyBorder="1" applyAlignment="1" applyProtection="1">
      <alignment horizontal="center"/>
      <protection locked="0"/>
    </xf>
    <xf numFmtId="9" fontId="1" fillId="7" borderId="1" xfId="0" applyNumberFormat="1" applyFont="1" applyFill="1" applyBorder="1" applyAlignment="1" applyProtection="1">
      <alignment horizontal="center"/>
    </xf>
    <xf numFmtId="0" fontId="6" fillId="4" borderId="1" xfId="0" applyFont="1" applyFill="1" applyBorder="1" applyAlignment="1" applyProtection="1">
      <alignment horizontal="center"/>
      <protection locked="0"/>
    </xf>
    <xf numFmtId="0" fontId="7" fillId="28" borderId="12" xfId="0" applyFont="1" applyFill="1" applyBorder="1" applyAlignment="1" applyProtection="1">
      <alignment horizontal="center" wrapText="1"/>
    </xf>
    <xf numFmtId="0" fontId="7" fillId="28" borderId="3" xfId="0" applyFont="1" applyFill="1" applyBorder="1" applyAlignment="1" applyProtection="1">
      <alignment horizontal="center" wrapText="1"/>
    </xf>
    <xf numFmtId="0" fontId="7" fillId="28" borderId="13" xfId="0" applyFont="1" applyFill="1" applyBorder="1" applyAlignment="1" applyProtection="1">
      <alignment horizontal="center" wrapText="1"/>
    </xf>
    <xf numFmtId="0" fontId="15" fillId="2" borderId="37" xfId="1" applyFont="1" applyFill="1" applyBorder="1" applyAlignment="1" applyProtection="1">
      <alignment horizontal="center"/>
    </xf>
    <xf numFmtId="9" fontId="8" fillId="10" borderId="28" xfId="1" applyNumberFormat="1" applyFont="1" applyFill="1" applyBorder="1" applyAlignment="1" applyProtection="1">
      <alignment horizontal="center"/>
    </xf>
    <xf numFmtId="0" fontId="15" fillId="2" borderId="38" xfId="1" applyFont="1" applyFill="1" applyBorder="1" applyAlignment="1" applyProtection="1">
      <alignment horizontal="center"/>
    </xf>
    <xf numFmtId="0" fontId="9" fillId="5" borderId="39" xfId="1" applyFont="1" applyFill="1" applyBorder="1" applyAlignment="1" applyProtection="1">
      <alignment horizontal="center"/>
    </xf>
    <xf numFmtId="0" fontId="9" fillId="5" borderId="32" xfId="1" applyFont="1" applyFill="1" applyBorder="1" applyAlignment="1" applyProtection="1">
      <alignment horizontal="center"/>
    </xf>
    <xf numFmtId="0" fontId="15" fillId="21" borderId="39" xfId="1" applyFont="1" applyFill="1" applyBorder="1" applyAlignment="1" applyProtection="1">
      <alignment horizontal="center"/>
    </xf>
    <xf numFmtId="0" fontId="15" fillId="21" borderId="32" xfId="1" applyFont="1" applyFill="1" applyBorder="1" applyAlignment="1" applyProtection="1">
      <alignment horizontal="center"/>
    </xf>
    <xf numFmtId="0" fontId="15" fillId="8" borderId="39" xfId="1" applyFont="1" applyFill="1" applyBorder="1" applyAlignment="1" applyProtection="1">
      <alignment horizontal="center"/>
    </xf>
    <xf numFmtId="0" fontId="15" fillId="8" borderId="32" xfId="1" applyFont="1" applyFill="1" applyBorder="1" applyAlignment="1" applyProtection="1">
      <alignment horizontal="center"/>
    </xf>
    <xf numFmtId="0" fontId="15" fillId="9" borderId="39" xfId="1" applyFont="1" applyFill="1" applyBorder="1" applyAlignment="1" applyProtection="1">
      <alignment horizontal="center"/>
    </xf>
    <xf numFmtId="0" fontId="15" fillId="9" borderId="32" xfId="1" applyFont="1" applyFill="1" applyBorder="1" applyAlignment="1" applyProtection="1">
      <alignment horizontal="center"/>
    </xf>
    <xf numFmtId="0" fontId="15" fillId="18" borderId="39" xfId="1" applyFont="1" applyFill="1" applyBorder="1" applyAlignment="1" applyProtection="1">
      <alignment horizontal="center"/>
    </xf>
    <xf numFmtId="0" fontId="15" fillId="18" borderId="32" xfId="1" applyFont="1" applyFill="1" applyBorder="1" applyAlignment="1" applyProtection="1">
      <alignment horizontal="center"/>
    </xf>
    <xf numFmtId="0" fontId="15" fillId="19" borderId="32" xfId="1" applyFont="1" applyFill="1" applyBorder="1" applyAlignment="1" applyProtection="1">
      <alignment horizontal="center"/>
    </xf>
    <xf numFmtId="0" fontId="15" fillId="0" borderId="0" xfId="1" applyFont="1" applyBorder="1" applyAlignment="1" applyProtection="1">
      <alignment horizontal="center"/>
      <protection locked="0"/>
    </xf>
    <xf numFmtId="0" fontId="10" fillId="0" borderId="41" xfId="1" applyFont="1" applyBorder="1" applyAlignment="1" applyProtection="1">
      <alignment horizontal="right" wrapText="1"/>
      <protection locked="0"/>
    </xf>
    <xf numFmtId="0" fontId="10" fillId="0" borderId="41" xfId="1" applyFont="1" applyBorder="1" applyAlignment="1" applyProtection="1">
      <alignment horizontal="center" wrapText="1"/>
      <protection locked="0"/>
    </xf>
    <xf numFmtId="0" fontId="10" fillId="0" borderId="42" xfId="1" applyFont="1" applyBorder="1" applyAlignment="1" applyProtection="1">
      <alignment horizontal="right" wrapText="1"/>
      <protection locked="0"/>
    </xf>
    <xf numFmtId="165" fontId="15" fillId="0" borderId="43" xfId="1" applyNumberFormat="1" applyFont="1" applyBorder="1" applyAlignment="1" applyProtection="1">
      <alignment horizontal="center"/>
      <protection locked="0"/>
    </xf>
    <xf numFmtId="0" fontId="15" fillId="0" borderId="44" xfId="1" applyFont="1" applyBorder="1" applyAlignment="1" applyProtection="1">
      <alignment horizontal="center"/>
      <protection locked="0"/>
    </xf>
    <xf numFmtId="0" fontId="10" fillId="0" borderId="43" xfId="1" applyFont="1" applyBorder="1" applyAlignment="1" applyProtection="1">
      <protection locked="0"/>
    </xf>
    <xf numFmtId="9" fontId="2" fillId="9" borderId="46" xfId="1" applyNumberFormat="1" applyFont="1" applyFill="1" applyBorder="1" applyAlignment="1" applyProtection="1">
      <alignment horizontal="center"/>
    </xf>
    <xf numFmtId="0" fontId="15" fillId="2" borderId="50" xfId="1" applyFont="1" applyFill="1" applyBorder="1" applyAlignment="1" applyProtection="1">
      <alignment horizontal="center"/>
    </xf>
    <xf numFmtId="9" fontId="8" fillId="10" borderId="51" xfId="1" applyNumberFormat="1" applyFont="1" applyFill="1" applyBorder="1" applyAlignment="1" applyProtection="1">
      <alignment horizontal="center"/>
    </xf>
    <xf numFmtId="0" fontId="15" fillId="2" borderId="52" xfId="1" applyFont="1" applyFill="1" applyBorder="1" applyAlignment="1" applyProtection="1">
      <alignment horizontal="center"/>
    </xf>
    <xf numFmtId="0" fontId="9" fillId="5" borderId="53" xfId="1" applyFont="1" applyFill="1" applyBorder="1" applyAlignment="1" applyProtection="1">
      <alignment horizontal="center"/>
    </xf>
    <xf numFmtId="0" fontId="9" fillId="5" borderId="49" xfId="1" applyFont="1" applyFill="1" applyBorder="1" applyAlignment="1" applyProtection="1">
      <alignment horizontal="center"/>
    </xf>
    <xf numFmtId="0" fontId="9" fillId="5" borderId="54" xfId="1" applyFont="1" applyFill="1" applyBorder="1" applyAlignment="1" applyProtection="1">
      <alignment horizontal="center"/>
    </xf>
    <xf numFmtId="0" fontId="15" fillId="21" borderId="53" xfId="1" applyFont="1" applyFill="1" applyBorder="1" applyAlignment="1" applyProtection="1">
      <alignment horizontal="center"/>
    </xf>
    <xf numFmtId="0" fontId="15" fillId="21" borderId="49" xfId="1" applyFont="1" applyFill="1" applyBorder="1" applyAlignment="1" applyProtection="1">
      <alignment horizontal="center"/>
    </xf>
    <xf numFmtId="0" fontId="15" fillId="21" borderId="54" xfId="1" applyFont="1" applyFill="1" applyBorder="1" applyAlignment="1" applyProtection="1">
      <alignment horizontal="center"/>
    </xf>
    <xf numFmtId="0" fontId="15" fillId="23" borderId="49" xfId="1" applyFont="1" applyFill="1" applyBorder="1" applyAlignment="1" applyProtection="1">
      <alignment horizontal="center"/>
    </xf>
    <xf numFmtId="0" fontId="15" fillId="8" borderId="53" xfId="1" applyFont="1" applyFill="1" applyBorder="1" applyAlignment="1" applyProtection="1">
      <alignment horizontal="center"/>
    </xf>
    <xf numFmtId="0" fontId="15" fillId="8" borderId="54" xfId="1" applyFont="1" applyFill="1" applyBorder="1" applyAlignment="1" applyProtection="1">
      <alignment horizontal="center"/>
    </xf>
    <xf numFmtId="0" fontId="15" fillId="9" borderId="53" xfId="1" applyFont="1" applyFill="1" applyBorder="1" applyAlignment="1" applyProtection="1">
      <alignment horizontal="center"/>
    </xf>
    <xf numFmtId="0" fontId="15" fillId="9" borderId="49" xfId="1" applyFont="1" applyFill="1" applyBorder="1" applyAlignment="1" applyProtection="1">
      <alignment horizontal="center"/>
    </xf>
    <xf numFmtId="0" fontId="15" fillId="9" borderId="54" xfId="1" applyFont="1" applyFill="1" applyBorder="1" applyAlignment="1" applyProtection="1">
      <alignment horizontal="center"/>
    </xf>
    <xf numFmtId="0" fontId="15" fillId="18" borderId="53" xfId="1" applyFont="1" applyFill="1" applyBorder="1" applyAlignment="1" applyProtection="1">
      <alignment horizontal="center"/>
    </xf>
    <xf numFmtId="0" fontId="15" fillId="18" borderId="49" xfId="1" applyFont="1" applyFill="1" applyBorder="1" applyAlignment="1" applyProtection="1">
      <alignment horizontal="center"/>
    </xf>
    <xf numFmtId="0" fontId="15" fillId="18" borderId="54" xfId="1" applyFont="1" applyFill="1" applyBorder="1" applyAlignment="1" applyProtection="1">
      <alignment horizontal="center"/>
    </xf>
    <xf numFmtId="0" fontId="15" fillId="19" borderId="49" xfId="1" applyFont="1" applyFill="1" applyBorder="1" applyAlignment="1" applyProtection="1">
      <alignment horizontal="center"/>
    </xf>
    <xf numFmtId="0" fontId="15" fillId="19" borderId="54" xfId="1" applyFont="1" applyFill="1" applyBorder="1" applyAlignment="1" applyProtection="1">
      <alignment horizontal="center"/>
    </xf>
    <xf numFmtId="0" fontId="15" fillId="9" borderId="55" xfId="1" applyFont="1" applyFill="1" applyBorder="1" applyAlignment="1" applyProtection="1">
      <alignment horizontal="center"/>
    </xf>
    <xf numFmtId="0" fontId="31" fillId="3" borderId="3" xfId="1" applyFont="1" applyFill="1" applyBorder="1" applyAlignment="1" applyProtection="1">
      <alignment horizontal="center" vertical="center" wrapText="1" readingOrder="2"/>
    </xf>
    <xf numFmtId="0" fontId="31" fillId="3" borderId="9" xfId="1" applyFont="1" applyFill="1" applyBorder="1" applyAlignment="1" applyProtection="1">
      <alignment horizontal="center" vertical="center" wrapText="1" readingOrder="2"/>
    </xf>
    <xf numFmtId="0" fontId="30" fillId="2" borderId="17" xfId="1" applyFont="1" applyFill="1" applyBorder="1" applyAlignment="1" applyProtection="1">
      <alignment horizontal="center" vertical="center" wrapText="1" readingOrder="2"/>
    </xf>
    <xf numFmtId="0" fontId="30" fillId="2" borderId="18" xfId="1" applyFont="1" applyFill="1" applyBorder="1" applyAlignment="1" applyProtection="1">
      <alignment horizontal="center" vertical="center" wrapText="1" readingOrder="2"/>
    </xf>
    <xf numFmtId="0" fontId="30" fillId="2" borderId="31" xfId="1" applyFont="1" applyFill="1" applyBorder="1" applyAlignment="1" applyProtection="1">
      <alignment horizontal="center" vertical="center" wrapText="1" readingOrder="2"/>
    </xf>
    <xf numFmtId="0" fontId="30" fillId="5" borderId="17" xfId="1" applyFont="1" applyFill="1" applyBorder="1" applyAlignment="1" applyProtection="1">
      <alignment horizontal="center" vertical="center" wrapText="1" readingOrder="2"/>
    </xf>
    <xf numFmtId="0" fontId="30" fillId="5" borderId="18" xfId="1" applyFont="1" applyFill="1" applyBorder="1" applyAlignment="1" applyProtection="1">
      <alignment horizontal="center" vertical="center" wrapText="1" readingOrder="2"/>
    </xf>
    <xf numFmtId="0" fontId="30" fillId="5" borderId="31" xfId="1" applyFont="1" applyFill="1" applyBorder="1" applyAlignment="1" applyProtection="1">
      <alignment horizontal="center" vertical="center" wrapText="1" readingOrder="2"/>
    </xf>
    <xf numFmtId="0" fontId="30" fillId="21" borderId="17" xfId="1" applyFont="1" applyFill="1" applyBorder="1" applyAlignment="1" applyProtection="1">
      <alignment horizontal="center" vertical="center" wrapText="1" readingOrder="2"/>
    </xf>
    <xf numFmtId="0" fontId="30" fillId="21" borderId="18" xfId="1" applyFont="1" applyFill="1" applyBorder="1" applyAlignment="1" applyProtection="1">
      <alignment horizontal="center" vertical="center" wrapText="1" readingOrder="2"/>
    </xf>
    <xf numFmtId="0" fontId="30" fillId="21" borderId="31" xfId="1" applyFont="1" applyFill="1" applyBorder="1" applyAlignment="1" applyProtection="1">
      <alignment horizontal="center" vertical="center" wrapText="1" readingOrder="2"/>
    </xf>
    <xf numFmtId="0" fontId="30" fillId="23" borderId="17" xfId="1" applyFont="1" applyFill="1" applyBorder="1" applyAlignment="1" applyProtection="1">
      <alignment horizontal="center" vertical="center" wrapText="1" readingOrder="2"/>
    </xf>
    <xf numFmtId="0" fontId="30" fillId="23" borderId="18" xfId="1" applyFont="1" applyFill="1" applyBorder="1" applyAlignment="1" applyProtection="1">
      <alignment horizontal="center" vertical="center" wrapText="1" readingOrder="2"/>
    </xf>
    <xf numFmtId="0" fontId="30" fillId="23" borderId="31" xfId="1" applyFont="1" applyFill="1" applyBorder="1" applyAlignment="1" applyProtection="1">
      <alignment horizontal="center" vertical="center" wrapText="1" readingOrder="2"/>
    </xf>
    <xf numFmtId="0" fontId="30" fillId="8" borderId="17" xfId="1" applyFont="1" applyFill="1" applyBorder="1" applyAlignment="1" applyProtection="1">
      <alignment horizontal="center" vertical="center" wrapText="1" readingOrder="2"/>
    </xf>
    <xf numFmtId="0" fontId="30" fillId="8" borderId="18" xfId="1" applyFont="1" applyFill="1" applyBorder="1" applyAlignment="1" applyProtection="1">
      <alignment horizontal="center" vertical="center" wrapText="1" readingOrder="2"/>
    </xf>
    <xf numFmtId="0" fontId="30" fillId="8" borderId="31" xfId="1" applyFont="1" applyFill="1" applyBorder="1" applyAlignment="1" applyProtection="1">
      <alignment horizontal="center" vertical="center" wrapText="1" readingOrder="2"/>
    </xf>
    <xf numFmtId="0" fontId="30" fillId="9" borderId="4" xfId="1" applyFont="1" applyFill="1" applyBorder="1" applyAlignment="1" applyProtection="1">
      <alignment horizontal="center" vertical="center" wrapText="1" readingOrder="2"/>
    </xf>
    <xf numFmtId="0" fontId="30" fillId="9" borderId="56" xfId="1" applyFont="1" applyFill="1" applyBorder="1" applyAlignment="1" applyProtection="1">
      <alignment horizontal="center" vertical="center" wrapText="1" readingOrder="2"/>
    </xf>
    <xf numFmtId="0" fontId="30" fillId="9" borderId="15" xfId="1" applyFont="1" applyFill="1" applyBorder="1" applyAlignment="1" applyProtection="1">
      <alignment horizontal="center" vertical="center" wrapText="1" readingOrder="2"/>
    </xf>
    <xf numFmtId="0" fontId="30" fillId="18" borderId="17" xfId="1" applyFont="1" applyFill="1" applyBorder="1" applyAlignment="1" applyProtection="1">
      <alignment horizontal="center" vertical="center" wrapText="1" readingOrder="2"/>
    </xf>
    <xf numFmtId="0" fontId="30" fillId="18" borderId="18" xfId="1" applyFont="1" applyFill="1" applyBorder="1" applyAlignment="1" applyProtection="1">
      <alignment horizontal="center" vertical="center" wrapText="1" readingOrder="2"/>
    </xf>
    <xf numFmtId="0" fontId="30" fillId="18" borderId="31" xfId="1" applyFont="1" applyFill="1" applyBorder="1" applyAlignment="1" applyProtection="1">
      <alignment horizontal="center" vertical="center" wrapText="1" readingOrder="2"/>
    </xf>
    <xf numFmtId="0" fontId="30" fillId="19" borderId="17" xfId="1" applyFont="1" applyFill="1" applyBorder="1" applyAlignment="1" applyProtection="1">
      <alignment horizontal="center" vertical="center" wrapText="1" readingOrder="2"/>
    </xf>
    <xf numFmtId="0" fontId="30" fillId="19" borderId="18" xfId="1" applyFont="1" applyFill="1" applyBorder="1" applyAlignment="1" applyProtection="1">
      <alignment horizontal="center" vertical="center" wrapText="1" readingOrder="2"/>
    </xf>
    <xf numFmtId="0" fontId="30" fillId="9" borderId="17" xfId="1" applyFont="1" applyFill="1" applyBorder="1" applyAlignment="1" applyProtection="1">
      <alignment horizontal="center" vertical="center" wrapText="1" readingOrder="2"/>
    </xf>
    <xf numFmtId="0" fontId="30" fillId="9" borderId="18" xfId="1" applyFont="1" applyFill="1" applyBorder="1" applyAlignment="1" applyProtection="1">
      <alignment horizontal="center" vertical="center" wrapText="1" readingOrder="2"/>
    </xf>
    <xf numFmtId="0" fontId="30" fillId="9" borderId="35" xfId="1" applyFont="1" applyFill="1" applyBorder="1" applyAlignment="1" applyProtection="1">
      <alignment horizontal="center" vertical="center" wrapText="1" readingOrder="2"/>
    </xf>
    <xf numFmtId="22" fontId="10" fillId="0" borderId="0" xfId="1" applyNumberFormat="1" applyFont="1" applyBorder="1" applyAlignment="1" applyProtection="1">
      <alignment horizontal="right" wrapText="1"/>
      <protection locked="0"/>
    </xf>
    <xf numFmtId="0" fontId="10" fillId="0" borderId="0" xfId="1" applyFont="1" applyBorder="1" applyAlignment="1" applyProtection="1">
      <alignment horizontal="right" wrapText="1"/>
      <protection locked="0"/>
    </xf>
    <xf numFmtId="0" fontId="10" fillId="0" borderId="0" xfId="1" applyFont="1" applyBorder="1" applyAlignment="1" applyProtection="1">
      <alignment horizontal="center" wrapText="1"/>
      <protection locked="0"/>
    </xf>
    <xf numFmtId="0" fontId="10" fillId="0" borderId="44" xfId="1" applyFont="1" applyBorder="1" applyAlignment="1" applyProtection="1">
      <alignment horizontal="right" wrapText="1"/>
      <protection locked="0"/>
    </xf>
    <xf numFmtId="165" fontId="15" fillId="0" borderId="40" xfId="1" applyNumberFormat="1" applyFont="1" applyBorder="1" applyAlignment="1" applyProtection="1">
      <alignment horizontal="center"/>
      <protection locked="0"/>
    </xf>
    <xf numFmtId="0" fontId="15" fillId="0" borderId="41" xfId="1" applyFont="1" applyBorder="1" applyAlignment="1" applyProtection="1">
      <alignment horizontal="center"/>
      <protection locked="0"/>
    </xf>
    <xf numFmtId="0" fontId="15" fillId="0" borderId="42" xfId="1" applyFont="1" applyBorder="1" applyAlignment="1" applyProtection="1">
      <alignment horizontal="center"/>
      <protection locked="0"/>
    </xf>
    <xf numFmtId="0" fontId="15" fillId="9" borderId="44" xfId="1" applyFont="1" applyFill="1" applyBorder="1" applyAlignment="1" applyProtection="1">
      <alignment horizontal="center"/>
    </xf>
    <xf numFmtId="165" fontId="15" fillId="0" borderId="0" xfId="1" applyNumberFormat="1" applyFont="1" applyBorder="1" applyAlignment="1" applyProtection="1">
      <alignment horizontal="center"/>
      <protection locked="0"/>
    </xf>
    <xf numFmtId="0" fontId="10" fillId="0" borderId="0" xfId="1" applyFont="1" applyBorder="1" applyAlignment="1" applyProtection="1">
      <protection locked="0"/>
    </xf>
    <xf numFmtId="0" fontId="29" fillId="0" borderId="63" xfId="1" applyFont="1" applyBorder="1" applyAlignment="1" applyProtection="1"/>
    <xf numFmtId="0" fontId="15" fillId="2" borderId="64" xfId="1" applyFont="1" applyFill="1" applyBorder="1" applyAlignment="1" applyProtection="1">
      <alignment horizontal="center"/>
    </xf>
    <xf numFmtId="164" fontId="8" fillId="2" borderId="65" xfId="1" applyNumberFormat="1" applyFont="1" applyFill="1" applyBorder="1" applyAlignment="1" applyProtection="1">
      <alignment horizontal="center"/>
    </xf>
    <xf numFmtId="0" fontId="9" fillId="5" borderId="64" xfId="1" applyFont="1" applyFill="1" applyBorder="1" applyAlignment="1" applyProtection="1">
      <alignment horizontal="center"/>
    </xf>
    <xf numFmtId="164" fontId="8" fillId="5" borderId="65" xfId="1" applyNumberFormat="1" applyFont="1" applyFill="1" applyBorder="1" applyAlignment="1" applyProtection="1">
      <alignment horizontal="center"/>
    </xf>
    <xf numFmtId="0" fontId="15" fillId="21" borderId="64" xfId="1" applyFont="1" applyFill="1" applyBorder="1" applyAlignment="1" applyProtection="1">
      <alignment horizontal="center"/>
    </xf>
    <xf numFmtId="164" fontId="8" fillId="21" borderId="65" xfId="1" applyNumberFormat="1" applyFont="1" applyFill="1" applyBorder="1" applyAlignment="1" applyProtection="1">
      <alignment horizontal="center"/>
    </xf>
    <xf numFmtId="0" fontId="15" fillId="23" borderId="64" xfId="1" applyFont="1" applyFill="1" applyBorder="1" applyAlignment="1" applyProtection="1">
      <alignment horizontal="center"/>
    </xf>
    <xf numFmtId="164" fontId="8" fillId="23" borderId="65" xfId="1" applyNumberFormat="1" applyFont="1" applyFill="1" applyBorder="1" applyAlignment="1" applyProtection="1">
      <alignment horizontal="center"/>
    </xf>
    <xf numFmtId="0" fontId="15" fillId="8" borderId="64" xfId="1" applyFont="1" applyFill="1" applyBorder="1" applyAlignment="1" applyProtection="1">
      <alignment horizontal="center"/>
    </xf>
    <xf numFmtId="164" fontId="8" fillId="8" borderId="65" xfId="1" applyNumberFormat="1" applyFont="1" applyFill="1" applyBorder="1" applyAlignment="1" applyProtection="1">
      <alignment horizontal="center"/>
    </xf>
    <xf numFmtId="0" fontId="15" fillId="9" borderId="64" xfId="1" applyFont="1" applyFill="1" applyBorder="1" applyAlignment="1" applyProtection="1">
      <alignment horizontal="center"/>
    </xf>
    <xf numFmtId="164" fontId="8" fillId="9" borderId="65" xfId="1" applyNumberFormat="1" applyFont="1" applyFill="1" applyBorder="1" applyAlignment="1" applyProtection="1">
      <alignment horizontal="center"/>
    </xf>
    <xf numFmtId="0" fontId="15" fillId="18" borderId="64" xfId="1" applyFont="1" applyFill="1" applyBorder="1" applyAlignment="1" applyProtection="1">
      <alignment horizontal="center"/>
    </xf>
    <xf numFmtId="164" fontId="8" fillId="18" borderId="65" xfId="1" applyNumberFormat="1" applyFont="1" applyFill="1" applyBorder="1" applyAlignment="1" applyProtection="1">
      <alignment horizontal="center"/>
    </xf>
    <xf numFmtId="0" fontId="15" fillId="19" borderId="64" xfId="1" applyFont="1" applyFill="1" applyBorder="1" applyAlignment="1" applyProtection="1">
      <alignment horizontal="center"/>
    </xf>
    <xf numFmtId="164" fontId="8" fillId="19" borderId="65" xfId="1" applyNumberFormat="1" applyFont="1" applyFill="1" applyBorder="1" applyAlignment="1" applyProtection="1">
      <alignment horizontal="center"/>
    </xf>
    <xf numFmtId="0" fontId="15" fillId="9" borderId="66" xfId="1" applyFont="1" applyFill="1" applyBorder="1" applyAlignment="1" applyProtection="1">
      <alignment horizontal="center"/>
    </xf>
    <xf numFmtId="0" fontId="2" fillId="29" borderId="3" xfId="0" applyFont="1" applyFill="1" applyBorder="1" applyAlignment="1" applyProtection="1">
      <alignment horizontal="center"/>
      <protection locked="0"/>
    </xf>
    <xf numFmtId="9" fontId="2" fillId="29" borderId="3" xfId="0" applyNumberFormat="1" applyFont="1" applyFill="1" applyBorder="1" applyAlignment="1" applyProtection="1">
      <alignment horizontal="center" wrapText="1"/>
      <protection locked="0"/>
    </xf>
    <xf numFmtId="0" fontId="6" fillId="4" borderId="67" xfId="0" applyFont="1" applyFill="1" applyBorder="1" applyAlignment="1" applyProtection="1">
      <alignment horizontal="center"/>
      <protection locked="0"/>
    </xf>
    <xf numFmtId="9" fontId="1" fillId="7" borderId="68" xfId="0" applyNumberFormat="1" applyFont="1" applyFill="1" applyBorder="1" applyAlignment="1" applyProtection="1">
      <alignment horizontal="center"/>
    </xf>
    <xf numFmtId="9" fontId="1" fillId="7" borderId="7" xfId="0" applyNumberFormat="1" applyFont="1" applyFill="1" applyBorder="1" applyAlignment="1" applyProtection="1">
      <alignment horizontal="center"/>
    </xf>
    <xf numFmtId="0" fontId="2" fillId="29" borderId="69" xfId="0" applyFont="1" applyFill="1" applyBorder="1" applyAlignment="1" applyProtection="1">
      <alignment horizontal="center"/>
      <protection locked="0"/>
    </xf>
    <xf numFmtId="9" fontId="2" fillId="29" borderId="69" xfId="0" applyNumberFormat="1" applyFont="1" applyFill="1" applyBorder="1" applyAlignment="1" applyProtection="1">
      <alignment horizontal="center" wrapText="1"/>
      <protection locked="0"/>
    </xf>
    <xf numFmtId="0" fontId="2" fillId="5" borderId="0" xfId="0" applyFont="1" applyFill="1" applyAlignment="1" applyProtection="1">
      <alignment horizontal="center"/>
      <protection locked="0"/>
    </xf>
    <xf numFmtId="0" fontId="7" fillId="0" borderId="72" xfId="0" applyFont="1" applyBorder="1" applyAlignment="1" applyProtection="1">
      <alignment horizontal="center"/>
      <protection locked="0"/>
    </xf>
    <xf numFmtId="0" fontId="2" fillId="8" borderId="67" xfId="0" applyFont="1" applyFill="1" applyBorder="1" applyAlignment="1" applyProtection="1">
      <alignment horizontal="center"/>
      <protection locked="0"/>
    </xf>
    <xf numFmtId="0" fontId="2" fillId="8" borderId="1" xfId="0" applyFont="1" applyFill="1" applyBorder="1" applyAlignment="1" applyProtection="1">
      <alignment horizontal="center"/>
      <protection locked="0"/>
    </xf>
    <xf numFmtId="0" fontId="2" fillId="18" borderId="67" xfId="0" applyFont="1" applyFill="1" applyBorder="1" applyAlignment="1" applyProtection="1">
      <alignment horizontal="center"/>
      <protection locked="0"/>
    </xf>
    <xf numFmtId="0" fontId="2" fillId="18" borderId="1" xfId="0" applyFont="1" applyFill="1" applyBorder="1" applyAlignment="1" applyProtection="1">
      <alignment horizontal="center"/>
      <protection locked="0"/>
    </xf>
    <xf numFmtId="0" fontId="38" fillId="3" borderId="15" xfId="0" applyFont="1" applyFill="1" applyBorder="1" applyAlignment="1" applyProtection="1">
      <alignment horizontal="center"/>
      <protection locked="0"/>
    </xf>
    <xf numFmtId="0" fontId="0" fillId="5" borderId="0" xfId="0" applyFill="1" applyAlignment="1" applyProtection="1">
      <alignment textRotation="91"/>
      <protection locked="0"/>
    </xf>
    <xf numFmtId="0" fontId="37" fillId="5" borderId="71" xfId="0" applyFont="1" applyFill="1" applyBorder="1" applyAlignment="1">
      <alignment horizontal="center" wrapText="1"/>
    </xf>
    <xf numFmtId="0" fontId="39" fillId="0" borderId="0" xfId="0" applyFont="1"/>
    <xf numFmtId="0" fontId="0" fillId="0" borderId="0" xfId="0" applyAlignment="1">
      <alignment horizontal="center"/>
    </xf>
    <xf numFmtId="0" fontId="42" fillId="0" borderId="0" xfId="0" applyFont="1"/>
    <xf numFmtId="0" fontId="0" fillId="0" borderId="0" xfId="0" applyAlignment="1">
      <alignment horizontal="right" readingOrder="1"/>
    </xf>
    <xf numFmtId="0" fontId="0" fillId="0" borderId="0" xfId="0" applyAlignment="1">
      <alignment horizontal="right" readingOrder="2"/>
    </xf>
    <xf numFmtId="0" fontId="1" fillId="2" borderId="0" xfId="0" applyFont="1" applyFill="1" applyAlignment="1">
      <alignment horizontal="right" readingOrder="1"/>
    </xf>
    <xf numFmtId="22" fontId="10" fillId="5" borderId="41" xfId="1" applyNumberFormat="1" applyFont="1" applyFill="1" applyBorder="1" applyAlignment="1" applyProtection="1">
      <alignment horizontal="right" wrapText="1"/>
      <protection locked="0"/>
    </xf>
    <xf numFmtId="165" fontId="51" fillId="0" borderId="0" xfId="0" applyNumberFormat="1" applyFont="1" applyAlignment="1" applyProtection="1">
      <alignment horizontal="right"/>
      <protection locked="0"/>
    </xf>
    <xf numFmtId="0" fontId="51" fillId="0" borderId="0" xfId="0" applyFont="1" applyAlignment="1" applyProtection="1">
      <alignment horizontal="right"/>
      <protection locked="0"/>
    </xf>
    <xf numFmtId="0" fontId="40" fillId="0" borderId="1" xfId="0" applyFont="1" applyBorder="1"/>
    <xf numFmtId="0" fontId="0" fillId="0" borderId="1" xfId="0" applyBorder="1" applyAlignment="1">
      <alignment horizontal="center"/>
    </xf>
    <xf numFmtId="0" fontId="39" fillId="2" borderId="0" xfId="0" applyFont="1" applyFill="1"/>
    <xf numFmtId="0" fontId="1" fillId="2" borderId="0" xfId="0" applyFont="1" applyFill="1" applyAlignment="1">
      <alignment horizontal="center"/>
    </xf>
    <xf numFmtId="9" fontId="2" fillId="29" borderId="3" xfId="0" applyNumberFormat="1" applyFont="1" applyFill="1" applyBorder="1" applyAlignment="1" applyProtection="1">
      <alignment horizontal="center"/>
      <protection locked="0"/>
    </xf>
    <xf numFmtId="9" fontId="6" fillId="27" borderId="1" xfId="0" applyNumberFormat="1" applyFont="1" applyFill="1" applyBorder="1" applyAlignment="1" applyProtection="1">
      <alignment horizontal="center" wrapText="1"/>
    </xf>
    <xf numFmtId="9" fontId="6" fillId="6" borderId="1" xfId="0" applyNumberFormat="1" applyFont="1" applyFill="1" applyBorder="1" applyAlignment="1" applyProtection="1">
      <alignment horizontal="center" wrapText="1"/>
    </xf>
    <xf numFmtId="1" fontId="1" fillId="2" borderId="1" xfId="0" applyNumberFormat="1" applyFont="1" applyFill="1" applyBorder="1" applyAlignment="1" applyProtection="1">
      <alignment horizontal="center"/>
    </xf>
    <xf numFmtId="9" fontId="6" fillId="27" borderId="67" xfId="0" applyNumberFormat="1" applyFont="1" applyFill="1" applyBorder="1" applyAlignment="1" applyProtection="1">
      <alignment horizontal="center" wrapText="1"/>
    </xf>
    <xf numFmtId="9" fontId="6" fillId="6" borderId="67" xfId="0" applyNumberFormat="1" applyFont="1" applyFill="1" applyBorder="1" applyAlignment="1" applyProtection="1">
      <alignment horizontal="center" wrapText="1"/>
    </xf>
    <xf numFmtId="1" fontId="1" fillId="2" borderId="67" xfId="0" applyNumberFormat="1" applyFont="1" applyFill="1" applyBorder="1" applyAlignment="1" applyProtection="1">
      <alignment horizontal="center"/>
    </xf>
    <xf numFmtId="9" fontId="2" fillId="29" borderId="70" xfId="0" applyNumberFormat="1" applyFont="1" applyFill="1" applyBorder="1" applyAlignment="1" applyProtection="1">
      <alignment horizontal="center"/>
      <protection locked="0"/>
    </xf>
    <xf numFmtId="0" fontId="2" fillId="18" borderId="67" xfId="0" applyFont="1" applyFill="1" applyBorder="1" applyAlignment="1" applyProtection="1">
      <alignment horizontal="center"/>
    </xf>
    <xf numFmtId="0" fontId="2" fillId="18" borderId="1" xfId="0" applyFont="1" applyFill="1" applyBorder="1" applyAlignment="1" applyProtection="1">
      <alignment horizontal="center"/>
    </xf>
    <xf numFmtId="9" fontId="6" fillId="21" borderId="1" xfId="0" applyNumberFormat="1" applyFont="1" applyFill="1" applyBorder="1" applyAlignment="1" applyProtection="1">
      <alignment horizontal="center" wrapText="1"/>
    </xf>
    <xf numFmtId="0" fontId="6" fillId="21" borderId="1" xfId="0" applyFont="1" applyFill="1" applyBorder="1" applyAlignment="1" applyProtection="1">
      <alignment horizontal="center"/>
      <protection locked="0"/>
    </xf>
    <xf numFmtId="1" fontId="1" fillId="21" borderId="1" xfId="0" applyNumberFormat="1" applyFont="1" applyFill="1" applyBorder="1" applyAlignment="1" applyProtection="1">
      <alignment horizontal="center"/>
    </xf>
    <xf numFmtId="9" fontId="1" fillId="21" borderId="7" xfId="0" applyNumberFormat="1" applyFont="1" applyFill="1" applyBorder="1" applyAlignment="1" applyProtection="1">
      <alignment horizontal="center"/>
    </xf>
    <xf numFmtId="9" fontId="1" fillId="30" borderId="68" xfId="0" applyNumberFormat="1" applyFont="1" applyFill="1" applyBorder="1" applyAlignment="1" applyProtection="1">
      <alignment horizontal="center"/>
    </xf>
    <xf numFmtId="0" fontId="1" fillId="4" borderId="3" xfId="0" applyFont="1" applyFill="1" applyBorder="1" applyAlignment="1">
      <alignment horizontal="center" vertical="center" wrapText="1"/>
    </xf>
    <xf numFmtId="9" fontId="6" fillId="4" borderId="3" xfId="0" applyNumberFormat="1" applyFont="1" applyFill="1" applyBorder="1" applyAlignment="1" applyProtection="1">
      <alignment horizontal="center" wrapText="1"/>
    </xf>
    <xf numFmtId="0" fontId="6" fillId="4" borderId="3" xfId="0" applyFont="1" applyFill="1" applyBorder="1" applyAlignment="1" applyProtection="1">
      <alignment horizontal="center"/>
      <protection locked="0"/>
    </xf>
    <xf numFmtId="1" fontId="1" fillId="4" borderId="3" xfId="0" applyNumberFormat="1" applyFont="1" applyFill="1" applyBorder="1" applyAlignment="1" applyProtection="1">
      <alignment horizontal="center"/>
    </xf>
    <xf numFmtId="9" fontId="1" fillId="4" borderId="9" xfId="0" applyNumberFormat="1" applyFont="1" applyFill="1" applyBorder="1" applyAlignment="1" applyProtection="1">
      <alignment horizontal="center"/>
    </xf>
    <xf numFmtId="0" fontId="35" fillId="4" borderId="6" xfId="0" applyFont="1" applyFill="1" applyBorder="1" applyAlignment="1">
      <alignment horizontal="center" vertical="center" textRotation="90" wrapText="1"/>
    </xf>
    <xf numFmtId="0" fontId="2" fillId="4" borderId="1" xfId="0" applyFont="1" applyFill="1" applyBorder="1" applyAlignment="1" applyProtection="1">
      <alignment horizontal="center"/>
    </xf>
    <xf numFmtId="9" fontId="6" fillId="4" borderId="67" xfId="0" applyNumberFormat="1" applyFont="1" applyFill="1" applyBorder="1" applyAlignment="1" applyProtection="1">
      <alignment horizontal="center" wrapText="1"/>
    </xf>
    <xf numFmtId="1" fontId="1" fillId="4" borderId="67" xfId="0" applyNumberFormat="1" applyFont="1" applyFill="1" applyBorder="1" applyAlignment="1" applyProtection="1">
      <alignment horizontal="center"/>
    </xf>
    <xf numFmtId="9" fontId="1" fillId="4" borderId="7" xfId="0" applyNumberFormat="1" applyFont="1" applyFill="1" applyBorder="1" applyAlignment="1" applyProtection="1">
      <alignment horizontal="center"/>
    </xf>
    <xf numFmtId="0" fontId="2" fillId="4" borderId="69" xfId="0" applyFont="1" applyFill="1" applyBorder="1" applyAlignment="1" applyProtection="1">
      <alignment horizontal="center"/>
      <protection locked="0"/>
    </xf>
    <xf numFmtId="9" fontId="2" fillId="4" borderId="70" xfId="0" applyNumberFormat="1" applyFont="1" applyFill="1" applyBorder="1" applyAlignment="1" applyProtection="1">
      <alignment horizontal="center"/>
      <protection locked="0"/>
    </xf>
    <xf numFmtId="0" fontId="2" fillId="4" borderId="1" xfId="0" applyFont="1" applyFill="1" applyBorder="1" applyAlignment="1" applyProtection="1">
      <alignment horizontal="center"/>
      <protection locked="0"/>
    </xf>
    <xf numFmtId="0" fontId="6" fillId="4" borderId="69" xfId="0" applyFont="1" applyFill="1" applyBorder="1" applyAlignment="1" applyProtection="1">
      <alignment horizontal="center"/>
      <protection locked="0"/>
    </xf>
    <xf numFmtId="9" fontId="1" fillId="4" borderId="70" xfId="0" applyNumberFormat="1" applyFont="1" applyFill="1" applyBorder="1" applyAlignment="1" applyProtection="1">
      <alignment horizontal="center"/>
    </xf>
    <xf numFmtId="9" fontId="3" fillId="4" borderId="67" xfId="0" applyNumberFormat="1" applyFont="1" applyFill="1" applyBorder="1" applyAlignment="1" applyProtection="1">
      <alignment horizontal="center" wrapText="1"/>
      <protection locked="0"/>
    </xf>
    <xf numFmtId="1" fontId="1" fillId="4" borderId="67" xfId="0" applyNumberFormat="1" applyFont="1" applyFill="1" applyBorder="1" applyAlignment="1" applyProtection="1">
      <alignment horizontal="center"/>
      <protection locked="0"/>
    </xf>
    <xf numFmtId="9" fontId="6" fillId="4" borderId="1" xfId="0" applyNumberFormat="1" applyFont="1" applyFill="1" applyBorder="1" applyAlignment="1" applyProtection="1">
      <alignment horizontal="center" wrapText="1"/>
      <protection locked="0"/>
    </xf>
    <xf numFmtId="1" fontId="1" fillId="4" borderId="1" xfId="0" applyNumberFormat="1" applyFont="1" applyFill="1" applyBorder="1" applyAlignment="1" applyProtection="1">
      <alignment horizontal="center"/>
      <protection locked="0"/>
    </xf>
    <xf numFmtId="9" fontId="6" fillId="4" borderId="69" xfId="0" applyNumberFormat="1" applyFont="1" applyFill="1" applyBorder="1" applyAlignment="1" applyProtection="1">
      <alignment horizontal="center" wrapText="1"/>
      <protection locked="0"/>
    </xf>
    <xf numFmtId="1" fontId="1" fillId="4" borderId="69" xfId="0" applyNumberFormat="1" applyFont="1" applyFill="1" applyBorder="1" applyAlignment="1" applyProtection="1">
      <alignment horizontal="center"/>
      <protection locked="0"/>
    </xf>
    <xf numFmtId="0" fontId="1" fillId="7" borderId="12" xfId="0" applyFont="1" applyFill="1" applyBorder="1" applyAlignment="1" applyProtection="1">
      <alignment horizontal="center" vertical="center" wrapText="1"/>
      <protection locked="0"/>
    </xf>
    <xf numFmtId="0" fontId="1" fillId="5" borderId="8" xfId="0" applyFont="1" applyFill="1" applyBorder="1" applyAlignment="1" applyProtection="1">
      <alignment horizontal="center" vertical="center" wrapText="1"/>
      <protection locked="0"/>
    </xf>
    <xf numFmtId="0" fontId="2" fillId="5" borderId="67" xfId="0" applyFont="1" applyFill="1" applyBorder="1" applyAlignment="1" applyProtection="1">
      <alignment horizontal="center"/>
      <protection locked="0"/>
    </xf>
    <xf numFmtId="0" fontId="2" fillId="7" borderId="67" xfId="0" applyFont="1" applyFill="1" applyBorder="1" applyAlignment="1" applyProtection="1">
      <alignment horizontal="center"/>
      <protection locked="0"/>
    </xf>
    <xf numFmtId="0" fontId="2" fillId="21" borderId="67" xfId="0" applyFont="1" applyFill="1" applyBorder="1" applyAlignment="1" applyProtection="1">
      <alignment horizontal="center"/>
    </xf>
    <xf numFmtId="0" fontId="0" fillId="8" borderId="0" xfId="0" applyFill="1" applyProtection="1">
      <protection locked="0"/>
    </xf>
    <xf numFmtId="0" fontId="0" fillId="30" borderId="0" xfId="0" applyFill="1" applyProtection="1">
      <protection locked="0"/>
    </xf>
    <xf numFmtId="0" fontId="3" fillId="9" borderId="12" xfId="0" applyFont="1" applyFill="1" applyBorder="1" applyAlignment="1" applyProtection="1">
      <alignment horizontal="center" vertical="center" wrapText="1"/>
      <protection locked="0"/>
    </xf>
    <xf numFmtId="0" fontId="2" fillId="9" borderId="67" xfId="0" applyFont="1" applyFill="1" applyBorder="1" applyAlignment="1" applyProtection="1">
      <alignment horizontal="center"/>
      <protection locked="0"/>
    </xf>
    <xf numFmtId="0" fontId="3" fillId="8" borderId="17" xfId="0" applyFont="1" applyFill="1" applyBorder="1" applyAlignment="1" applyProtection="1">
      <alignment horizontal="center" vertical="center" wrapText="1"/>
    </xf>
    <xf numFmtId="0" fontId="2" fillId="8" borderId="18" xfId="0" applyFont="1" applyFill="1" applyBorder="1" applyAlignment="1" applyProtection="1">
      <alignment horizontal="center"/>
    </xf>
    <xf numFmtId="9" fontId="3" fillId="8" borderId="18" xfId="0" applyNumberFormat="1" applyFont="1" applyFill="1" applyBorder="1" applyAlignment="1" applyProtection="1">
      <alignment horizontal="center" wrapText="1"/>
    </xf>
    <xf numFmtId="1" fontId="3" fillId="8" borderId="18" xfId="0" applyNumberFormat="1" applyFont="1" applyFill="1" applyBorder="1" applyAlignment="1" applyProtection="1">
      <alignment horizontal="center" wrapText="1"/>
    </xf>
    <xf numFmtId="1" fontId="3" fillId="8" borderId="31" xfId="0" applyNumberFormat="1" applyFont="1" applyFill="1" applyBorder="1" applyAlignment="1" applyProtection="1">
      <alignment horizontal="center" wrapText="1"/>
      <protection locked="0"/>
    </xf>
    <xf numFmtId="0" fontId="2" fillId="8" borderId="18" xfId="0" applyFont="1" applyFill="1" applyBorder="1" applyAlignment="1" applyProtection="1">
      <alignment horizontal="center"/>
      <protection locked="0"/>
    </xf>
    <xf numFmtId="9" fontId="3" fillId="8" borderId="31" xfId="0" applyNumberFormat="1" applyFont="1" applyFill="1" applyBorder="1" applyAlignment="1" applyProtection="1">
      <alignment horizontal="center" wrapText="1"/>
    </xf>
    <xf numFmtId="3" fontId="3" fillId="8" borderId="18" xfId="0" applyNumberFormat="1" applyFont="1" applyFill="1" applyBorder="1" applyAlignment="1" applyProtection="1">
      <alignment horizontal="center" wrapText="1"/>
    </xf>
    <xf numFmtId="9" fontId="1" fillId="9" borderId="68" xfId="0" applyNumberFormat="1" applyFont="1" applyFill="1" applyBorder="1" applyAlignment="1" applyProtection="1">
      <alignment horizontal="center"/>
    </xf>
    <xf numFmtId="0" fontId="2" fillId="9" borderId="67" xfId="0" applyFont="1" applyFill="1" applyBorder="1" applyAlignment="1" applyProtection="1">
      <alignment horizontal="center"/>
    </xf>
    <xf numFmtId="9" fontId="2" fillId="9" borderId="67" xfId="0" applyNumberFormat="1" applyFont="1" applyFill="1" applyBorder="1" applyAlignment="1" applyProtection="1">
      <alignment horizontal="center" wrapText="1"/>
    </xf>
    <xf numFmtId="1" fontId="2" fillId="9" borderId="67" xfId="0" applyNumberFormat="1" applyFont="1" applyFill="1" applyBorder="1" applyAlignment="1" applyProtection="1">
      <alignment horizontal="center" wrapText="1"/>
    </xf>
    <xf numFmtId="0" fontId="2" fillId="8" borderId="3" xfId="0" applyFont="1" applyFill="1" applyBorder="1" applyAlignment="1" applyProtection="1">
      <alignment horizontal="center"/>
    </xf>
    <xf numFmtId="9" fontId="2" fillId="8" borderId="3" xfId="0" applyNumberFormat="1" applyFont="1" applyFill="1" applyBorder="1" applyAlignment="1" applyProtection="1">
      <alignment horizontal="center" wrapText="1"/>
    </xf>
    <xf numFmtId="1" fontId="2" fillId="8" borderId="3" xfId="0" applyNumberFormat="1" applyFont="1" applyFill="1" applyBorder="1" applyAlignment="1" applyProtection="1">
      <alignment horizontal="center" wrapText="1"/>
      <protection locked="0"/>
    </xf>
    <xf numFmtId="9" fontId="1" fillId="8" borderId="68" xfId="0" applyNumberFormat="1" applyFont="1" applyFill="1" applyBorder="1" applyAlignment="1" applyProtection="1">
      <alignment horizontal="center"/>
    </xf>
    <xf numFmtId="1" fontId="2" fillId="8" borderId="3" xfId="0" applyNumberFormat="1" applyFont="1" applyFill="1" applyBorder="1" applyAlignment="1" applyProtection="1">
      <alignment horizontal="center" wrapText="1"/>
    </xf>
    <xf numFmtId="0" fontId="0" fillId="18" borderId="0" xfId="0" applyFill="1" applyProtection="1">
      <protection locked="0"/>
    </xf>
    <xf numFmtId="0" fontId="0" fillId="21" borderId="0" xfId="0" applyFill="1" applyProtection="1">
      <protection locked="0"/>
    </xf>
    <xf numFmtId="0" fontId="0" fillId="32" borderId="0" xfId="0" applyFill="1" applyProtection="1">
      <protection locked="0"/>
    </xf>
    <xf numFmtId="0" fontId="0" fillId="33" borderId="0" xfId="0" applyFill="1" applyProtection="1">
      <protection locked="0"/>
    </xf>
    <xf numFmtId="0" fontId="3" fillId="5" borderId="1" xfId="0" applyFont="1" applyFill="1" applyBorder="1" applyAlignment="1" applyProtection="1">
      <alignment horizontal="center" wrapText="1"/>
      <protection locked="0"/>
    </xf>
    <xf numFmtId="0" fontId="3" fillId="6" borderId="1" xfId="0" applyFont="1" applyFill="1" applyBorder="1" applyAlignment="1" applyProtection="1">
      <alignment horizontal="center" wrapText="1"/>
      <protection locked="0"/>
    </xf>
    <xf numFmtId="0" fontId="2" fillId="3" borderId="1" xfId="0" applyFont="1" applyFill="1" applyBorder="1" applyAlignment="1" applyProtection="1">
      <alignment horizontal="left"/>
      <protection locked="0"/>
    </xf>
    <xf numFmtId="0" fontId="65" fillId="4" borderId="1" xfId="0" applyFont="1" applyFill="1" applyBorder="1" applyAlignment="1" applyProtection="1">
      <alignment wrapText="1"/>
      <protection locked="0"/>
    </xf>
    <xf numFmtId="14" fontId="7" fillId="0" borderId="72" xfId="0" applyNumberFormat="1" applyFont="1" applyBorder="1" applyAlignment="1" applyProtection="1">
      <alignment horizontal="center"/>
      <protection locked="0"/>
    </xf>
    <xf numFmtId="0" fontId="9" fillId="5" borderId="67" xfId="0" applyFont="1" applyFill="1" applyBorder="1" applyAlignment="1" applyProtection="1">
      <alignment horizontal="center"/>
      <protection locked="0"/>
    </xf>
    <xf numFmtId="0" fontId="8" fillId="10" borderId="0" xfId="0" applyFont="1" applyFill="1" applyAlignment="1" applyProtection="1">
      <alignment horizontal="center" wrapText="1"/>
      <protection locked="0"/>
    </xf>
    <xf numFmtId="0" fontId="0" fillId="19" borderId="9" xfId="0" applyFill="1" applyBorder="1" applyAlignment="1">
      <alignment horizontal="center" vertical="center" wrapText="1"/>
    </xf>
    <xf numFmtId="0" fontId="0" fillId="19" borderId="38" xfId="0" applyFill="1" applyBorder="1" applyAlignment="1">
      <alignment horizontal="center" wrapText="1"/>
    </xf>
    <xf numFmtId="0" fontId="62" fillId="31" borderId="36" xfId="0" applyFont="1" applyFill="1" applyBorder="1" applyAlignment="1">
      <alignment horizontal="center" vertical="center" wrapText="1"/>
    </xf>
    <xf numFmtId="0" fontId="63" fillId="0" borderId="36" xfId="0" applyFont="1" applyBorder="1" applyAlignment="1">
      <alignment horizontal="center"/>
    </xf>
    <xf numFmtId="0" fontId="63" fillId="0" borderId="74" xfId="0" applyFont="1" applyBorder="1" applyAlignment="1">
      <alignment horizontal="center"/>
    </xf>
    <xf numFmtId="0" fontId="63" fillId="0" borderId="0" xfId="0" applyFont="1" applyAlignment="1">
      <alignment horizontal="center"/>
    </xf>
    <xf numFmtId="0" fontId="63" fillId="0" borderId="4" xfId="0" applyFont="1" applyBorder="1" applyAlignment="1">
      <alignment horizontal="center"/>
    </xf>
    <xf numFmtId="0" fontId="36" fillId="2" borderId="71" xfId="0" applyFont="1" applyFill="1" applyBorder="1" applyAlignment="1" applyProtection="1">
      <alignment horizontal="center" vertical="center" wrapText="1" readingOrder="2"/>
      <protection locked="0"/>
    </xf>
    <xf numFmtId="0" fontId="36" fillId="2" borderId="73" xfId="0" applyFont="1" applyFill="1" applyBorder="1" applyAlignment="1" applyProtection="1">
      <alignment horizontal="center" vertical="center" wrapText="1" readingOrder="2"/>
      <protection locked="0"/>
    </xf>
    <xf numFmtId="14" fontId="3" fillId="0" borderId="21" xfId="0" applyNumberFormat="1" applyFont="1" applyBorder="1" applyAlignment="1" applyProtection="1">
      <alignment horizontal="center" wrapText="1"/>
      <protection locked="0"/>
    </xf>
    <xf numFmtId="0" fontId="3" fillId="0" borderId="22" xfId="0" applyFont="1" applyBorder="1" applyAlignment="1" applyProtection="1">
      <alignment horizontal="center" wrapText="1"/>
      <protection locked="0"/>
    </xf>
    <xf numFmtId="0" fontId="3" fillId="0" borderId="23" xfId="0" applyFont="1" applyBorder="1" applyAlignment="1" applyProtection="1">
      <alignment horizontal="center" wrapText="1"/>
      <protection locked="0"/>
    </xf>
    <xf numFmtId="0" fontId="32" fillId="5" borderId="10" xfId="0" applyFont="1" applyFill="1" applyBorder="1" applyAlignment="1" applyProtection="1">
      <alignment horizontal="center" vertical="center" wrapText="1"/>
    </xf>
    <xf numFmtId="0" fontId="33" fillId="0" borderId="33" xfId="0" applyFont="1" applyBorder="1" applyAlignment="1">
      <alignment horizontal="center" vertical="center" wrapText="1"/>
    </xf>
    <xf numFmtId="0" fontId="33" fillId="0" borderId="34" xfId="0" applyFont="1" applyBorder="1" applyAlignment="1">
      <alignment horizontal="center" vertical="center" wrapText="1"/>
    </xf>
    <xf numFmtId="0" fontId="32" fillId="28" borderId="10" xfId="0" applyFont="1" applyFill="1" applyBorder="1" applyAlignment="1" applyProtection="1">
      <alignment horizontal="center" vertical="center" wrapText="1"/>
    </xf>
    <xf numFmtId="0" fontId="33" fillId="28" borderId="33" xfId="0" applyFont="1" applyFill="1" applyBorder="1" applyAlignment="1">
      <alignment vertical="center" wrapText="1"/>
    </xf>
    <xf numFmtId="0" fontId="33" fillId="28" borderId="34" xfId="0" applyFont="1" applyFill="1" applyBorder="1" applyAlignment="1">
      <alignment vertical="center" wrapText="1"/>
    </xf>
    <xf numFmtId="0" fontId="1" fillId="2" borderId="14" xfId="0" applyFont="1" applyFill="1" applyBorder="1" applyAlignment="1" applyProtection="1">
      <alignment horizontal="center" wrapText="1"/>
    </xf>
    <xf numFmtId="0" fontId="1" fillId="2" borderId="16" xfId="0" applyFont="1" applyFill="1" applyBorder="1" applyAlignment="1" applyProtection="1">
      <alignment horizontal="center" wrapText="1"/>
    </xf>
    <xf numFmtId="0" fontId="34" fillId="18" borderId="5" xfId="0" applyFont="1" applyFill="1" applyBorder="1" applyAlignment="1" applyProtection="1">
      <alignment horizontal="center" vertical="center" textRotation="90" wrapText="1"/>
    </xf>
    <xf numFmtId="0" fontId="35" fillId="18" borderId="6" xfId="0" applyFont="1" applyFill="1" applyBorder="1" applyAlignment="1">
      <alignment horizontal="center" vertical="center" textRotation="90" wrapText="1"/>
    </xf>
    <xf numFmtId="0" fontId="0" fillId="18" borderId="8" xfId="0" applyFill="1" applyBorder="1" applyAlignment="1">
      <alignment horizontal="center" vertical="center" wrapText="1"/>
    </xf>
    <xf numFmtId="0" fontId="3" fillId="0" borderId="21" xfId="0" applyFont="1" applyBorder="1" applyAlignment="1" applyProtection="1">
      <alignment horizontal="center" wrapText="1"/>
      <protection locked="0"/>
    </xf>
    <xf numFmtId="0" fontId="3" fillId="0" borderId="22" xfId="0" applyFont="1" applyBorder="1" applyAlignment="1">
      <alignment horizontal="center" wrapText="1"/>
    </xf>
    <xf numFmtId="0" fontId="3" fillId="0" borderId="23" xfId="0" applyFont="1" applyBorder="1" applyAlignment="1">
      <alignment horizontal="center" wrapText="1"/>
    </xf>
    <xf numFmtId="0" fontId="34" fillId="7" borderId="1" xfId="0" applyFont="1" applyFill="1" applyBorder="1" applyAlignment="1" applyProtection="1">
      <alignment horizontal="center" vertical="center" textRotation="90" wrapText="1"/>
    </xf>
    <xf numFmtId="0" fontId="35" fillId="7" borderId="1" xfId="0" applyFont="1" applyFill="1" applyBorder="1" applyAlignment="1">
      <alignment horizontal="center" vertical="center" textRotation="90" wrapText="1"/>
    </xf>
    <xf numFmtId="0" fontId="0" fillId="7" borderId="3" xfId="0" applyFill="1" applyBorder="1" applyAlignment="1">
      <alignment horizontal="center" vertical="center" wrapText="1"/>
    </xf>
    <xf numFmtId="0" fontId="34" fillId="8" borderId="5" xfId="0" applyFont="1" applyFill="1" applyBorder="1" applyAlignment="1" applyProtection="1">
      <alignment horizontal="center" vertical="center" textRotation="90" wrapText="1"/>
    </xf>
    <xf numFmtId="0" fontId="35" fillId="8" borderId="6" xfId="0" applyFont="1" applyFill="1" applyBorder="1" applyAlignment="1">
      <alignment horizontal="center" vertical="center" textRotation="90" wrapText="1"/>
    </xf>
    <xf numFmtId="0" fontId="0" fillId="8" borderId="8" xfId="0" applyFill="1" applyBorder="1" applyAlignment="1">
      <alignment horizontal="center" vertical="center" wrapText="1"/>
    </xf>
    <xf numFmtId="0" fontId="11" fillId="20" borderId="11" xfId="1" applyFont="1" applyFill="1" applyBorder="1" applyAlignment="1" applyProtection="1">
      <alignment horizontal="center" readingOrder="2"/>
    </xf>
    <xf numFmtId="0" fontId="10" fillId="9" borderId="11" xfId="1" applyFont="1" applyFill="1" applyBorder="1" applyAlignment="1" applyProtection="1">
      <alignment readingOrder="2"/>
    </xf>
    <xf numFmtId="0" fontId="26" fillId="12" borderId="24" xfId="1" applyFont="1" applyFill="1" applyBorder="1" applyAlignment="1" applyProtection="1">
      <alignment horizontal="center" vertical="center"/>
    </xf>
    <xf numFmtId="0" fontId="27" fillId="0" borderId="25" xfId="1" applyFont="1" applyBorder="1" applyAlignment="1" applyProtection="1">
      <alignment horizontal="center" vertical="center"/>
    </xf>
    <xf numFmtId="0" fontId="27" fillId="0" borderId="26" xfId="1" applyFont="1" applyBorder="1" applyAlignment="1" applyProtection="1">
      <alignment horizontal="center" vertical="center"/>
    </xf>
    <xf numFmtId="0" fontId="26" fillId="13" borderId="24" xfId="1" applyFont="1" applyFill="1" applyBorder="1" applyAlignment="1" applyProtection="1">
      <alignment horizontal="center" vertical="center"/>
    </xf>
    <xf numFmtId="0" fontId="27" fillId="5" borderId="25" xfId="1" applyFont="1" applyFill="1" applyBorder="1" applyAlignment="1" applyProtection="1">
      <alignment vertical="center"/>
    </xf>
    <xf numFmtId="0" fontId="27" fillId="5" borderId="26" xfId="1" applyFont="1" applyFill="1" applyBorder="1" applyAlignment="1" applyProtection="1">
      <alignment vertical="center"/>
    </xf>
    <xf numFmtId="0" fontId="26" fillId="14" borderId="24" xfId="1" applyFont="1" applyFill="1" applyBorder="1" applyAlignment="1" applyProtection="1">
      <alignment horizontal="center" vertical="center"/>
    </xf>
    <xf numFmtId="0" fontId="27" fillId="0" borderId="25" xfId="1" applyFont="1" applyBorder="1" applyAlignment="1" applyProtection="1">
      <alignment vertical="center"/>
    </xf>
    <xf numFmtId="0" fontId="27" fillId="0" borderId="26" xfId="1" applyFont="1" applyBorder="1" applyAlignment="1" applyProtection="1">
      <alignment vertical="center"/>
    </xf>
    <xf numFmtId="0" fontId="26" fillId="22" borderId="24" xfId="1" applyFont="1" applyFill="1" applyBorder="1" applyAlignment="1" applyProtection="1">
      <alignment horizontal="center" vertical="center" wrapText="1"/>
    </xf>
    <xf numFmtId="0" fontId="27" fillId="23" borderId="25" xfId="1" applyFont="1" applyFill="1" applyBorder="1" applyAlignment="1" applyProtection="1">
      <alignment vertical="center" wrapText="1"/>
    </xf>
    <xf numFmtId="0" fontId="27" fillId="23" borderId="26" xfId="1" applyFont="1" applyFill="1" applyBorder="1" applyAlignment="1" applyProtection="1">
      <alignment vertical="center" wrapText="1"/>
    </xf>
    <xf numFmtId="0" fontId="26" fillId="15" borderId="24" xfId="1" applyFont="1" applyFill="1" applyBorder="1" applyAlignment="1" applyProtection="1">
      <alignment horizontal="center" vertical="center" wrapText="1"/>
    </xf>
    <xf numFmtId="0" fontId="27" fillId="8" borderId="25" xfId="1" applyFont="1" applyFill="1" applyBorder="1" applyAlignment="1" applyProtection="1">
      <alignment vertical="center" wrapText="1"/>
    </xf>
    <xf numFmtId="0" fontId="27" fillId="8" borderId="26" xfId="1" applyFont="1" applyFill="1" applyBorder="1" applyAlignment="1" applyProtection="1">
      <alignment vertical="center" wrapText="1"/>
    </xf>
    <xf numFmtId="0" fontId="26" fillId="16" borderId="24" xfId="1" applyFont="1" applyFill="1" applyBorder="1" applyAlignment="1" applyProtection="1">
      <alignment horizontal="center" vertical="center" wrapText="1"/>
    </xf>
    <xf numFmtId="0" fontId="25" fillId="9" borderId="25" xfId="1" applyFont="1" applyFill="1" applyBorder="1" applyAlignment="1" applyProtection="1">
      <alignment vertical="center" wrapText="1"/>
    </xf>
    <xf numFmtId="0" fontId="25" fillId="9" borderId="26" xfId="1" applyFont="1" applyFill="1" applyBorder="1" applyAlignment="1" applyProtection="1">
      <alignment vertical="center" wrapText="1"/>
    </xf>
    <xf numFmtId="0" fontId="26" fillId="17" borderId="24" xfId="1" applyFont="1" applyFill="1" applyBorder="1" applyAlignment="1" applyProtection="1">
      <alignment horizontal="center" vertical="center" wrapText="1"/>
    </xf>
    <xf numFmtId="0" fontId="27" fillId="18" borderId="25" xfId="1" applyFont="1" applyFill="1" applyBorder="1" applyAlignment="1" applyProtection="1">
      <alignment vertical="center" wrapText="1"/>
    </xf>
    <xf numFmtId="0" fontId="27" fillId="18" borderId="26" xfId="1" applyFont="1" applyFill="1" applyBorder="1" applyAlignment="1" applyProtection="1">
      <alignment vertical="center" wrapText="1"/>
    </xf>
    <xf numFmtId="0" fontId="11" fillId="12" borderId="17" xfId="1" applyFont="1" applyFill="1" applyBorder="1" applyAlignment="1" applyProtection="1">
      <alignment horizontal="center" readingOrder="2"/>
    </xf>
    <xf numFmtId="0" fontId="12" fillId="0" borderId="18" xfId="1" applyFont="1" applyBorder="1" applyAlignment="1" applyProtection="1">
      <alignment horizontal="center" readingOrder="2"/>
    </xf>
    <xf numFmtId="0" fontId="11" fillId="13" borderId="11" xfId="1" applyFont="1" applyFill="1" applyBorder="1" applyAlignment="1" applyProtection="1">
      <alignment horizontal="center" readingOrder="2"/>
    </xf>
    <xf numFmtId="0" fontId="12" fillId="5" borderId="11" xfId="1" applyFont="1" applyFill="1" applyBorder="1" applyAlignment="1" applyProtection="1">
      <alignment readingOrder="2"/>
    </xf>
    <xf numFmtId="0" fontId="12" fillId="5" borderId="19" xfId="1" applyFont="1" applyFill="1" applyBorder="1" applyAlignment="1" applyProtection="1">
      <alignment readingOrder="2"/>
    </xf>
    <xf numFmtId="0" fontId="11" fillId="14" borderId="11" xfId="1" applyFont="1" applyFill="1" applyBorder="1" applyAlignment="1" applyProtection="1">
      <alignment horizontal="center" readingOrder="2"/>
    </xf>
    <xf numFmtId="0" fontId="12" fillId="0" borderId="11" xfId="1" applyFont="1" applyBorder="1" applyAlignment="1" applyProtection="1">
      <alignment readingOrder="2"/>
    </xf>
    <xf numFmtId="0" fontId="12" fillId="0" borderId="19" xfId="1" applyFont="1" applyBorder="1" applyAlignment="1" applyProtection="1">
      <alignment readingOrder="2"/>
    </xf>
    <xf numFmtId="0" fontId="13" fillId="22" borderId="20" xfId="1" applyFont="1" applyFill="1" applyBorder="1" applyAlignment="1" applyProtection="1">
      <alignment horizontal="center" readingOrder="2"/>
    </xf>
    <xf numFmtId="0" fontId="12" fillId="23" borderId="11" xfId="1" applyFont="1" applyFill="1" applyBorder="1" applyAlignment="1" applyProtection="1">
      <alignment readingOrder="2"/>
    </xf>
    <xf numFmtId="0" fontId="12" fillId="23" borderId="19" xfId="1" applyFont="1" applyFill="1" applyBorder="1" applyAlignment="1" applyProtection="1">
      <alignment readingOrder="2"/>
    </xf>
    <xf numFmtId="0" fontId="11" fillId="15" borderId="20" xfId="1" applyFont="1" applyFill="1" applyBorder="1" applyAlignment="1" applyProtection="1">
      <alignment horizontal="center" readingOrder="2"/>
    </xf>
    <xf numFmtId="0" fontId="12" fillId="8" borderId="11" xfId="1" applyFont="1" applyFill="1" applyBorder="1" applyAlignment="1" applyProtection="1">
      <alignment readingOrder="2"/>
    </xf>
    <xf numFmtId="0" fontId="11" fillId="16" borderId="21" xfId="1" applyFont="1" applyFill="1" applyBorder="1" applyAlignment="1" applyProtection="1">
      <alignment horizontal="center" readingOrder="2"/>
    </xf>
    <xf numFmtId="0" fontId="10" fillId="9" borderId="22" xfId="1" applyFont="1" applyFill="1" applyBorder="1" applyAlignment="1" applyProtection="1">
      <alignment readingOrder="2"/>
    </xf>
    <xf numFmtId="0" fontId="10" fillId="9" borderId="23" xfId="1" applyFont="1" applyFill="1" applyBorder="1" applyAlignment="1" applyProtection="1">
      <alignment readingOrder="2"/>
    </xf>
    <xf numFmtId="0" fontId="26" fillId="20" borderId="24" xfId="1" applyFont="1" applyFill="1" applyBorder="1" applyAlignment="1" applyProtection="1">
      <alignment horizontal="center" vertical="center" wrapText="1"/>
    </xf>
    <xf numFmtId="0" fontId="25" fillId="9" borderId="27" xfId="1" applyFont="1" applyFill="1" applyBorder="1" applyAlignment="1" applyProtection="1">
      <alignment vertical="center" wrapText="1"/>
    </xf>
    <xf numFmtId="0" fontId="16" fillId="8" borderId="29" xfId="1" applyFont="1" applyFill="1" applyBorder="1" applyAlignment="1" applyProtection="1">
      <alignment vertical="top" textRotation="90" wrapText="1"/>
    </xf>
    <xf numFmtId="0" fontId="16" fillId="8" borderId="39" xfId="1" applyFont="1" applyFill="1" applyBorder="1" applyAlignment="1" applyProtection="1">
      <alignment vertical="top" textRotation="90" wrapText="1"/>
    </xf>
    <xf numFmtId="0" fontId="29" fillId="8" borderId="39" xfId="1" applyFont="1" applyFill="1" applyBorder="1" applyAlignment="1" applyProtection="1">
      <alignment vertical="top" wrapText="1"/>
    </xf>
    <xf numFmtId="165" fontId="2" fillId="3" borderId="45" xfId="1" applyNumberFormat="1" applyFont="1" applyFill="1" applyBorder="1" applyAlignment="1" applyProtection="1">
      <alignment wrapText="1"/>
    </xf>
    <xf numFmtId="0" fontId="10" fillId="0" borderId="30" xfId="1" applyFont="1" applyBorder="1" applyAlignment="1" applyProtection="1">
      <alignment wrapText="1"/>
    </xf>
    <xf numFmtId="165" fontId="7" fillId="3" borderId="61" xfId="1" applyNumberFormat="1" applyFont="1" applyFill="1" applyBorder="1" applyAlignment="1" applyProtection="1">
      <alignment horizontal="center"/>
    </xf>
    <xf numFmtId="0" fontId="18" fillId="0" borderId="36" xfId="1" applyFont="1" applyBorder="1" applyAlignment="1" applyProtection="1">
      <alignment horizontal="center"/>
    </xf>
    <xf numFmtId="0" fontId="18" fillId="0" borderId="0" xfId="1" applyFont="1" applyBorder="1" applyAlignment="1" applyProtection="1">
      <alignment horizontal="center"/>
    </xf>
    <xf numFmtId="0" fontId="11" fillId="17" borderId="11" xfId="1" applyFont="1" applyFill="1" applyBorder="1" applyAlignment="1" applyProtection="1">
      <alignment horizontal="center" readingOrder="2"/>
    </xf>
    <xf numFmtId="0" fontId="12" fillId="18" borderId="11" xfId="1" applyFont="1" applyFill="1" applyBorder="1" applyAlignment="1" applyProtection="1">
      <alignment horizontal="center" readingOrder="2"/>
    </xf>
    <xf numFmtId="0" fontId="12" fillId="18" borderId="19" xfId="1" applyFont="1" applyFill="1" applyBorder="1" applyAlignment="1" applyProtection="1">
      <alignment horizontal="center" readingOrder="2"/>
    </xf>
    <xf numFmtId="0" fontId="49" fillId="19" borderId="11" xfId="1" applyFont="1" applyFill="1" applyBorder="1" applyAlignment="1" applyProtection="1">
      <alignment horizontal="center" readingOrder="2"/>
    </xf>
    <xf numFmtId="0" fontId="43" fillId="19" borderId="25" xfId="1" applyFont="1" applyFill="1" applyBorder="1" applyAlignment="1" applyProtection="1">
      <alignment horizontal="center" vertical="center"/>
    </xf>
    <xf numFmtId="0" fontId="27" fillId="19" borderId="25" xfId="1" applyFont="1" applyFill="1" applyBorder="1" applyAlignment="1" applyProtection="1">
      <alignment horizontal="center" vertical="center"/>
    </xf>
    <xf numFmtId="0" fontId="27" fillId="19" borderId="26" xfId="1" applyFont="1" applyFill="1" applyBorder="1" applyAlignment="1" applyProtection="1">
      <alignment horizontal="center" vertical="center"/>
    </xf>
    <xf numFmtId="0" fontId="16" fillId="9" borderId="57" xfId="1" applyFont="1" applyFill="1" applyBorder="1" applyAlignment="1" applyProtection="1">
      <alignment vertical="top" textRotation="90" wrapText="1"/>
    </xf>
    <xf numFmtId="0" fontId="16" fillId="9" borderId="58" xfId="1" applyFont="1" applyFill="1" applyBorder="1" applyAlignment="1" applyProtection="1">
      <alignment vertical="top" textRotation="90" wrapText="1"/>
    </xf>
    <xf numFmtId="0" fontId="29" fillId="9" borderId="58" xfId="1" applyFont="1" applyFill="1" applyBorder="1" applyAlignment="1" applyProtection="1">
      <alignment vertical="top" wrapText="1"/>
    </xf>
    <xf numFmtId="0" fontId="29" fillId="9" borderId="59" xfId="1" applyFont="1" applyFill="1" applyBorder="1" applyAlignment="1" applyProtection="1">
      <alignment vertical="top" wrapText="1"/>
    </xf>
    <xf numFmtId="165" fontId="2" fillId="3" borderId="30" xfId="1" applyNumberFormat="1" applyFont="1" applyFill="1" applyBorder="1" applyAlignment="1" applyProtection="1">
      <alignment wrapText="1"/>
    </xf>
    <xf numFmtId="165" fontId="7" fillId="3" borderId="60" xfId="1" applyNumberFormat="1" applyFont="1" applyFill="1" applyBorder="1" applyAlignment="1" applyProtection="1">
      <alignment horizontal="center"/>
    </xf>
    <xf numFmtId="0" fontId="18" fillId="0" borderId="48" xfId="1" applyFont="1" applyBorder="1" applyAlignment="1" applyProtection="1">
      <alignment horizontal="center"/>
    </xf>
    <xf numFmtId="0" fontId="18" fillId="0" borderId="49" xfId="1" applyFont="1" applyBorder="1" applyAlignment="1" applyProtection="1">
      <alignment horizontal="center"/>
    </xf>
    <xf numFmtId="0" fontId="52" fillId="18" borderId="0" xfId="1" applyFont="1" applyFill="1" applyAlignment="1" applyProtection="1">
      <alignment horizontal="right" vertical="top" wrapText="1" readingOrder="2"/>
    </xf>
    <xf numFmtId="0" fontId="15" fillId="18" borderId="0" xfId="0" applyFont="1" applyFill="1" applyAlignment="1">
      <alignment horizontal="right" vertical="top" wrapText="1" readingOrder="2"/>
    </xf>
    <xf numFmtId="0" fontId="15" fillId="18" borderId="32" xfId="0" applyFont="1" applyFill="1" applyBorder="1" applyAlignment="1">
      <alignment horizontal="right" vertical="top" wrapText="1" readingOrder="2"/>
    </xf>
    <xf numFmtId="0" fontId="15" fillId="18" borderId="14" xfId="0" applyFont="1" applyFill="1" applyBorder="1" applyAlignment="1">
      <alignment horizontal="right" vertical="top" wrapText="1" readingOrder="2"/>
    </xf>
    <xf numFmtId="0" fontId="15" fillId="18" borderId="16" xfId="0" applyFont="1" applyFill="1" applyBorder="1" applyAlignment="1">
      <alignment horizontal="right" vertical="top" wrapText="1" readingOrder="2"/>
    </xf>
    <xf numFmtId="0" fontId="16" fillId="23" borderId="40" xfId="1" applyFont="1" applyFill="1" applyBorder="1" applyAlignment="1" applyProtection="1">
      <alignment vertical="top" textRotation="90" wrapText="1"/>
    </xf>
    <xf numFmtId="0" fontId="16" fillId="23" borderId="43" xfId="1" applyFont="1" applyFill="1" applyBorder="1" applyAlignment="1" applyProtection="1">
      <alignment vertical="top" textRotation="90" wrapText="1"/>
    </xf>
    <xf numFmtId="0" fontId="29" fillId="23" borderId="43" xfId="1" applyFont="1" applyFill="1" applyBorder="1" applyAlignment="1" applyProtection="1">
      <alignment vertical="top" wrapText="1"/>
    </xf>
    <xf numFmtId="0" fontId="29" fillId="23" borderId="62" xfId="1" applyFont="1" applyFill="1" applyBorder="1" applyAlignment="1" applyProtection="1">
      <alignment vertical="top" wrapText="1"/>
    </xf>
    <xf numFmtId="165" fontId="7" fillId="3" borderId="47" xfId="1" applyNumberFormat="1" applyFont="1" applyFill="1" applyBorder="1" applyAlignment="1" applyProtection="1">
      <alignment horizontal="center"/>
    </xf>
    <xf numFmtId="0" fontId="16" fillId="24" borderId="57" xfId="1" applyFont="1" applyFill="1" applyBorder="1" applyAlignment="1" applyProtection="1">
      <alignment vertical="top" textRotation="90" wrapText="1"/>
    </xf>
    <xf numFmtId="0" fontId="16" fillId="24" borderId="58" xfId="1" applyFont="1" applyFill="1" applyBorder="1" applyAlignment="1" applyProtection="1">
      <alignment vertical="top" textRotation="90" wrapText="1"/>
    </xf>
    <xf numFmtId="0" fontId="29" fillId="24" borderId="58" xfId="1" applyFont="1" applyFill="1" applyBorder="1" applyAlignment="1" applyProtection="1">
      <alignment vertical="top" wrapText="1"/>
    </xf>
    <xf numFmtId="0" fontId="29" fillId="24" borderId="59" xfId="1" applyFont="1" applyFill="1" applyBorder="1" applyAlignment="1" applyProtection="1">
      <alignment vertical="top" wrapText="1"/>
    </xf>
    <xf numFmtId="165" fontId="2" fillId="3" borderId="2" xfId="1" applyNumberFormat="1" applyFont="1" applyFill="1" applyBorder="1" applyAlignment="1" applyProtection="1">
      <alignment wrapText="1"/>
    </xf>
    <xf numFmtId="0" fontId="16" fillId="21" borderId="57" xfId="1" applyFont="1" applyFill="1" applyBorder="1" applyAlignment="1" applyProtection="1">
      <alignment vertical="top" textRotation="90" wrapText="1"/>
    </xf>
    <xf numFmtId="0" fontId="16" fillId="21" borderId="58" xfId="1" applyFont="1" applyFill="1" applyBorder="1" applyAlignment="1" applyProtection="1">
      <alignment vertical="top" textRotation="90" wrapText="1"/>
    </xf>
    <xf numFmtId="0" fontId="29" fillId="21" borderId="58" xfId="1" applyFont="1" applyFill="1" applyBorder="1" applyAlignment="1" applyProtection="1">
      <alignment vertical="top" wrapText="1"/>
    </xf>
    <xf numFmtId="0" fontId="29" fillId="21" borderId="59" xfId="1" applyFont="1" applyFill="1" applyBorder="1" applyAlignment="1" applyProtection="1">
      <alignment vertical="top" wrapText="1"/>
    </xf>
    <xf numFmtId="0" fontId="16" fillId="11" borderId="57" xfId="1" applyFont="1" applyFill="1" applyBorder="1" applyAlignment="1" applyProtection="1">
      <alignment vertical="top" textRotation="90" wrapText="1"/>
    </xf>
    <xf numFmtId="0" fontId="16" fillId="11" borderId="58" xfId="1" applyFont="1" applyFill="1" applyBorder="1" applyAlignment="1" applyProtection="1">
      <alignment vertical="top" textRotation="90" wrapText="1"/>
    </xf>
    <xf numFmtId="0" fontId="29" fillId="11" borderId="58" xfId="1" applyFont="1" applyFill="1" applyBorder="1" applyAlignment="1" applyProtection="1">
      <alignment vertical="top" wrapText="1"/>
    </xf>
    <xf numFmtId="0" fontId="29" fillId="11" borderId="59" xfId="1" applyFont="1" applyFill="1" applyBorder="1" applyAlignment="1" applyProtection="1">
      <alignment vertical="top" wrapText="1"/>
    </xf>
    <xf numFmtId="165" fontId="19" fillId="3" borderId="64" xfId="1" applyNumberFormat="1" applyFont="1" applyFill="1" applyBorder="1" applyAlignment="1" applyProtection="1">
      <alignment horizontal="center"/>
    </xf>
    <xf numFmtId="0" fontId="20" fillId="0" borderId="64" xfId="1" applyFont="1" applyBorder="1" applyAlignment="1" applyProtection="1">
      <alignment horizontal="center"/>
    </xf>
    <xf numFmtId="0" fontId="16" fillId="25" borderId="57" xfId="1" applyFont="1" applyFill="1" applyBorder="1" applyAlignment="1" applyProtection="1">
      <alignment vertical="top" textRotation="90" wrapText="1"/>
    </xf>
    <xf numFmtId="0" fontId="16" fillId="25" borderId="58" xfId="1" applyFont="1" applyFill="1" applyBorder="1" applyAlignment="1" applyProtection="1">
      <alignment vertical="top" textRotation="90" wrapText="1"/>
    </xf>
    <xf numFmtId="0" fontId="29" fillId="25" borderId="58" xfId="1" applyFont="1" applyFill="1" applyBorder="1" applyAlignment="1" applyProtection="1">
      <alignment vertical="top" wrapText="1"/>
    </xf>
    <xf numFmtId="0" fontId="29" fillId="25" borderId="59" xfId="1" applyFont="1" applyFill="1" applyBorder="1" applyAlignment="1" applyProtection="1">
      <alignment vertical="top" wrapText="1"/>
    </xf>
    <xf numFmtId="0" fontId="26" fillId="17" borderId="24" xfId="1" applyFont="1" applyFill="1" applyBorder="1" applyAlignment="1" applyProtection="1">
      <alignment horizontal="center" vertical="center"/>
    </xf>
    <xf numFmtId="0" fontId="27" fillId="18" borderId="25" xfId="1" applyFont="1" applyFill="1" applyBorder="1" applyAlignment="1" applyProtection="1">
      <alignment vertical="center"/>
    </xf>
    <xf numFmtId="0" fontId="27" fillId="18" borderId="26" xfId="1" applyFont="1" applyFill="1" applyBorder="1" applyAlignment="1" applyProtection="1">
      <alignment vertical="center"/>
    </xf>
    <xf numFmtId="0" fontId="43" fillId="19" borderId="26" xfId="1" applyFont="1" applyFill="1" applyBorder="1" applyAlignment="1" applyProtection="1">
      <alignment horizontal="center" vertical="center"/>
    </xf>
    <xf numFmtId="0" fontId="50" fillId="19" borderId="11" xfId="1" applyFont="1" applyFill="1" applyBorder="1" applyAlignment="1" applyProtection="1">
      <alignment horizontal="center" readingOrder="2"/>
    </xf>
    <xf numFmtId="0" fontId="27" fillId="19" borderId="25" xfId="1" applyFont="1" applyFill="1" applyBorder="1" applyAlignment="1" applyProtection="1">
      <alignment vertical="center"/>
    </xf>
    <xf numFmtId="0" fontId="27" fillId="19" borderId="26" xfId="1" applyFont="1" applyFill="1" applyBorder="1" applyAlignment="1" applyProtection="1">
      <alignment vertical="center"/>
    </xf>
    <xf numFmtId="0" fontId="12" fillId="19" borderId="11" xfId="1" applyFont="1" applyFill="1" applyBorder="1" applyAlignment="1" applyProtection="1">
      <alignment readingOrder="2"/>
    </xf>
  </cellXfs>
  <cellStyles count="5">
    <cellStyle name="Comma 2" xfId="3" xr:uid="{00000000-0005-0000-0000-000030000000}"/>
    <cellStyle name="Normal" xfId="0" builtinId="0"/>
    <cellStyle name="Normal 2" xfId="1" xr:uid="{C63F36A8-EB65-4002-8678-BABE0AB0E550}"/>
    <cellStyle name="Normal 2 2" xfId="4" xr:uid="{00000000-0005-0000-0000-000032000000}"/>
    <cellStyle name="Normal 3" xfId="2" xr:uid="{00000000-0005-0000-0000-000031000000}"/>
  </cellStyles>
  <dxfs count="36">
    <dxf>
      <font>
        <color theme="9" tint="0.59996337778862885"/>
      </font>
      <fill>
        <patternFill>
          <bgColor rgb="FFFFC7CE"/>
        </patternFill>
      </fill>
    </dxf>
    <dxf>
      <font>
        <color rgb="FF9C0006"/>
      </font>
      <fill>
        <patternFill>
          <bgColor rgb="FFFFC7CE"/>
        </patternFill>
      </fill>
    </dxf>
    <dxf>
      <font>
        <color rgb="FF9C0006"/>
      </font>
      <fill>
        <patternFill>
          <bgColor rgb="FFFFC000"/>
        </patternFill>
      </fill>
    </dxf>
    <dxf>
      <font>
        <color rgb="FF9C0006"/>
      </font>
      <fill>
        <patternFill>
          <bgColor rgb="FFFFC7CE"/>
        </patternFill>
      </fill>
    </dxf>
    <dxf>
      <font>
        <color rgb="FF9C0006"/>
      </font>
      <fill>
        <patternFill>
          <bgColor rgb="FFFFC000"/>
        </patternFill>
      </fill>
    </dxf>
    <dxf>
      <font>
        <color rgb="FF9C0006"/>
      </font>
      <fill>
        <patternFill>
          <bgColor rgb="FFFFC7CE"/>
        </patternFill>
      </fill>
    </dxf>
    <dxf>
      <font>
        <color rgb="FF9C0006"/>
      </font>
      <fill>
        <patternFill>
          <bgColor rgb="FFFFC000"/>
        </patternFill>
      </fill>
    </dxf>
    <dxf>
      <font>
        <color rgb="FF9C0006"/>
      </font>
      <fill>
        <patternFill>
          <bgColor rgb="FFFFC7CE"/>
        </patternFill>
      </fill>
    </dxf>
    <dxf>
      <font>
        <color rgb="FF9C0006"/>
      </font>
      <fill>
        <patternFill>
          <bgColor rgb="FFFFC000"/>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
      <font>
        <color rgb="FF9C0006"/>
      </font>
      <fill>
        <patternFill>
          <bgColor rgb="FFFFC000"/>
        </patternFill>
      </fill>
    </dxf>
    <dxf>
      <font>
        <color rgb="FF9C0006"/>
      </font>
      <fill>
        <patternFill>
          <bgColor rgb="FFFFC7CE"/>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s>
  <tableStyles count="0" defaultTableStyle="TableStyleMedium2" defaultPivotStyle="PivotStyleLight16"/>
  <colors>
    <mruColors>
      <color rgb="FFFF5D5D"/>
      <color rgb="FFFF9BA7"/>
      <color rgb="FFFF8F8F"/>
      <color rgb="FFFFC1C1"/>
      <color rgb="FFCBA9E5"/>
      <color rgb="FFEADCF4"/>
      <color rgb="FFFFC9C9"/>
      <color rgb="FFF9C3D1"/>
      <color rgb="FFF391AB"/>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44823</xdr:colOff>
      <xdr:row>1</xdr:row>
      <xdr:rowOff>2</xdr:rowOff>
    </xdr:from>
    <xdr:to>
      <xdr:col>2</xdr:col>
      <xdr:colOff>1037912</xdr:colOff>
      <xdr:row>1</xdr:row>
      <xdr:rowOff>591000</xdr:rowOff>
    </xdr:to>
    <xdr:pic>
      <xdr:nvPicPr>
        <xdr:cNvPr id="2" name="תמונה 1">
          <a:extLst>
            <a:ext uri="{FF2B5EF4-FFF2-40B4-BE49-F238E27FC236}">
              <a16:creationId xmlns:a16="http://schemas.microsoft.com/office/drawing/2014/main" id="{7A6C70A2-02F2-4540-921F-27F217B91FC5}"/>
            </a:ext>
          </a:extLst>
        </xdr:cNvPr>
        <xdr:cNvPicPr>
          <a:picLocks noChangeAspect="1"/>
        </xdr:cNvPicPr>
      </xdr:nvPicPr>
      <xdr:blipFill>
        <a:blip xmlns:r="http://schemas.openxmlformats.org/officeDocument/2006/relationships" r:embed="rId1"/>
        <a:stretch>
          <a:fillRect/>
        </a:stretch>
      </xdr:blipFill>
      <xdr:spPr>
        <a:xfrm>
          <a:off x="11488295218" y="640082"/>
          <a:ext cx="996899" cy="58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44823</xdr:colOff>
      <xdr:row>1</xdr:row>
      <xdr:rowOff>2</xdr:rowOff>
    </xdr:from>
    <xdr:to>
      <xdr:col>2</xdr:col>
      <xdr:colOff>1039817</xdr:colOff>
      <xdr:row>1</xdr:row>
      <xdr:rowOff>591000</xdr:rowOff>
    </xdr:to>
    <xdr:pic>
      <xdr:nvPicPr>
        <xdr:cNvPr id="4" name="תמונה 3">
          <a:extLst>
            <a:ext uri="{FF2B5EF4-FFF2-40B4-BE49-F238E27FC236}">
              <a16:creationId xmlns:a16="http://schemas.microsoft.com/office/drawing/2014/main" id="{219E09B3-C2C1-40D5-B4F4-22A57E526CE9}"/>
            </a:ext>
          </a:extLst>
        </xdr:cNvPr>
        <xdr:cNvPicPr>
          <a:picLocks noChangeAspect="1"/>
        </xdr:cNvPicPr>
      </xdr:nvPicPr>
      <xdr:blipFill>
        <a:blip xmlns:r="http://schemas.openxmlformats.org/officeDocument/2006/relationships" r:embed="rId1"/>
        <a:stretch>
          <a:fillRect/>
        </a:stretch>
      </xdr:blipFill>
      <xdr:spPr>
        <a:xfrm>
          <a:off x="11458945219" y="640978"/>
          <a:ext cx="996899" cy="587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4366260</xdr:colOff>
      <xdr:row>25</xdr:row>
      <xdr:rowOff>83840</xdr:rowOff>
    </xdr:from>
    <xdr:to>
      <xdr:col>0</xdr:col>
      <xdr:colOff>8838309</xdr:colOff>
      <xdr:row>33</xdr:row>
      <xdr:rowOff>39175</xdr:rowOff>
    </xdr:to>
    <xdr:pic>
      <xdr:nvPicPr>
        <xdr:cNvPr id="12" name="תמונה 11">
          <a:extLst>
            <a:ext uri="{FF2B5EF4-FFF2-40B4-BE49-F238E27FC236}">
              <a16:creationId xmlns:a16="http://schemas.microsoft.com/office/drawing/2014/main" id="{C3DA08F9-8187-406C-984C-E02B7E0E7F95}"/>
            </a:ext>
          </a:extLst>
        </xdr:cNvPr>
        <xdr:cNvPicPr>
          <a:picLocks noChangeAspect="1"/>
        </xdr:cNvPicPr>
      </xdr:nvPicPr>
      <xdr:blipFill>
        <a:blip xmlns:r="http://schemas.openxmlformats.org/officeDocument/2006/relationships" r:embed="rId1"/>
        <a:stretch>
          <a:fillRect/>
        </a:stretch>
      </xdr:blipFill>
      <xdr:spPr>
        <a:xfrm>
          <a:off x="11485813581" y="4808240"/>
          <a:ext cx="4468239" cy="1361225"/>
        </a:xfrm>
        <a:prstGeom prst="rect">
          <a:avLst/>
        </a:prstGeom>
      </xdr:spPr>
    </xdr:pic>
    <xdr:clientData/>
  </xdr:twoCellAnchor>
  <xdr:twoCellAnchor editAs="oneCell">
    <xdr:from>
      <xdr:col>0</xdr:col>
      <xdr:colOff>5675862</xdr:colOff>
      <xdr:row>4</xdr:row>
      <xdr:rowOff>156209</xdr:rowOff>
    </xdr:from>
    <xdr:to>
      <xdr:col>0</xdr:col>
      <xdr:colOff>9848215</xdr:colOff>
      <xdr:row>19</xdr:row>
      <xdr:rowOff>102870</xdr:rowOff>
    </xdr:to>
    <xdr:pic>
      <xdr:nvPicPr>
        <xdr:cNvPr id="2" name="תמונה 1">
          <a:extLst>
            <a:ext uri="{FF2B5EF4-FFF2-40B4-BE49-F238E27FC236}">
              <a16:creationId xmlns:a16="http://schemas.microsoft.com/office/drawing/2014/main" id="{6EB17187-1093-4AFA-BFF6-4B07C01F71AF}"/>
            </a:ext>
          </a:extLst>
        </xdr:cNvPr>
        <xdr:cNvPicPr>
          <a:picLocks noChangeAspect="1"/>
        </xdr:cNvPicPr>
      </xdr:nvPicPr>
      <xdr:blipFill>
        <a:blip xmlns:r="http://schemas.openxmlformats.org/officeDocument/2006/relationships" r:embed="rId2"/>
        <a:stretch>
          <a:fillRect/>
        </a:stretch>
      </xdr:blipFill>
      <xdr:spPr>
        <a:xfrm>
          <a:off x="11484791610" y="864869"/>
          <a:ext cx="4180608" cy="2907031"/>
        </a:xfrm>
        <a:prstGeom prst="rect">
          <a:avLst/>
        </a:prstGeom>
      </xdr:spPr>
    </xdr:pic>
    <xdr:clientData/>
  </xdr:twoCellAnchor>
  <xdr:twoCellAnchor>
    <xdr:from>
      <xdr:col>0</xdr:col>
      <xdr:colOff>7650480</xdr:colOff>
      <xdr:row>5</xdr:row>
      <xdr:rowOff>87630</xdr:rowOff>
    </xdr:from>
    <xdr:to>
      <xdr:col>0</xdr:col>
      <xdr:colOff>7985760</xdr:colOff>
      <xdr:row>5</xdr:row>
      <xdr:rowOff>297180</xdr:rowOff>
    </xdr:to>
    <xdr:sp macro="" textlink="">
      <xdr:nvSpPr>
        <xdr:cNvPr id="3" name="מלבן 2">
          <a:extLst>
            <a:ext uri="{FF2B5EF4-FFF2-40B4-BE49-F238E27FC236}">
              <a16:creationId xmlns:a16="http://schemas.microsoft.com/office/drawing/2014/main" id="{3751072C-26B0-41B7-9CCE-4DFAB1460749}"/>
            </a:ext>
          </a:extLst>
        </xdr:cNvPr>
        <xdr:cNvSpPr/>
      </xdr:nvSpPr>
      <xdr:spPr>
        <a:xfrm>
          <a:off x="11486662320" y="971550"/>
          <a:ext cx="335280" cy="2095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3329940</xdr:colOff>
      <xdr:row>5</xdr:row>
      <xdr:rowOff>72390</xdr:rowOff>
    </xdr:from>
    <xdr:to>
      <xdr:col>0</xdr:col>
      <xdr:colOff>7623810</xdr:colOff>
      <xdr:row>6</xdr:row>
      <xdr:rowOff>118110</xdr:rowOff>
    </xdr:to>
    <xdr:cxnSp macro="">
      <xdr:nvCxnSpPr>
        <xdr:cNvPr id="5" name="מחבר: מרפקי 4">
          <a:extLst>
            <a:ext uri="{FF2B5EF4-FFF2-40B4-BE49-F238E27FC236}">
              <a16:creationId xmlns:a16="http://schemas.microsoft.com/office/drawing/2014/main" id="{61CBD51C-3299-48F6-9DF2-19DC4AF7A3A1}"/>
            </a:ext>
          </a:extLst>
        </xdr:cNvPr>
        <xdr:cNvCxnSpPr/>
      </xdr:nvCxnSpPr>
      <xdr:spPr>
        <a:xfrm rot="10800000">
          <a:off x="11487024270" y="956310"/>
          <a:ext cx="4293870" cy="552450"/>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182880</xdr:colOff>
      <xdr:row>9</xdr:row>
      <xdr:rowOff>114300</xdr:rowOff>
    </xdr:from>
    <xdr:to>
      <xdr:col>0</xdr:col>
      <xdr:colOff>5295162</xdr:colOff>
      <xdr:row>19</xdr:row>
      <xdr:rowOff>114300</xdr:rowOff>
    </xdr:to>
    <xdr:pic>
      <xdr:nvPicPr>
        <xdr:cNvPr id="6" name="תמונה 5">
          <a:extLst>
            <a:ext uri="{FF2B5EF4-FFF2-40B4-BE49-F238E27FC236}">
              <a16:creationId xmlns:a16="http://schemas.microsoft.com/office/drawing/2014/main" id="{BF6089B6-298A-4796-8355-A4C1132BD82F}"/>
            </a:ext>
          </a:extLst>
        </xdr:cNvPr>
        <xdr:cNvPicPr>
          <a:picLocks noChangeAspect="1"/>
        </xdr:cNvPicPr>
      </xdr:nvPicPr>
      <xdr:blipFill>
        <a:blip xmlns:r="http://schemas.openxmlformats.org/officeDocument/2006/relationships" r:embed="rId3"/>
        <a:stretch>
          <a:fillRect/>
        </a:stretch>
      </xdr:blipFill>
      <xdr:spPr>
        <a:xfrm>
          <a:off x="11489356728" y="2030730"/>
          <a:ext cx="5108472" cy="1748790"/>
        </a:xfrm>
        <a:prstGeom prst="rect">
          <a:avLst/>
        </a:prstGeom>
      </xdr:spPr>
    </xdr:pic>
    <xdr:clientData/>
  </xdr:twoCellAnchor>
  <xdr:twoCellAnchor>
    <xdr:from>
      <xdr:col>0</xdr:col>
      <xdr:colOff>3893820</xdr:colOff>
      <xdr:row>12</xdr:row>
      <xdr:rowOff>87630</xdr:rowOff>
    </xdr:from>
    <xdr:to>
      <xdr:col>0</xdr:col>
      <xdr:colOff>4865370</xdr:colOff>
      <xdr:row>14</xdr:row>
      <xdr:rowOff>3810</xdr:rowOff>
    </xdr:to>
    <xdr:sp macro="" textlink="">
      <xdr:nvSpPr>
        <xdr:cNvPr id="8" name="מלבן 7">
          <a:extLst>
            <a:ext uri="{FF2B5EF4-FFF2-40B4-BE49-F238E27FC236}">
              <a16:creationId xmlns:a16="http://schemas.microsoft.com/office/drawing/2014/main" id="{DBC58BE9-79EC-4C50-9F65-33CD13E96FD0}"/>
            </a:ext>
          </a:extLst>
        </xdr:cNvPr>
        <xdr:cNvSpPr/>
      </xdr:nvSpPr>
      <xdr:spPr>
        <a:xfrm>
          <a:off x="11489782710" y="2526030"/>
          <a:ext cx="971550" cy="266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2373630</xdr:colOff>
      <xdr:row>8</xdr:row>
      <xdr:rowOff>110490</xdr:rowOff>
    </xdr:from>
    <xdr:to>
      <xdr:col>0</xdr:col>
      <xdr:colOff>3958590</xdr:colOff>
      <xdr:row>12</xdr:row>
      <xdr:rowOff>87630</xdr:rowOff>
    </xdr:to>
    <xdr:cxnSp macro="">
      <xdr:nvCxnSpPr>
        <xdr:cNvPr id="10" name="מחבר: מרפקי 9">
          <a:extLst>
            <a:ext uri="{FF2B5EF4-FFF2-40B4-BE49-F238E27FC236}">
              <a16:creationId xmlns:a16="http://schemas.microsoft.com/office/drawing/2014/main" id="{150DCCFF-7744-41C5-BBED-4241D003A396}"/>
            </a:ext>
          </a:extLst>
        </xdr:cNvPr>
        <xdr:cNvCxnSpPr/>
      </xdr:nvCxnSpPr>
      <xdr:spPr>
        <a:xfrm rot="10800000" flipV="1">
          <a:off x="11490689490" y="1851660"/>
          <a:ext cx="1584960" cy="678180"/>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xdr:colOff>
      <xdr:row>39</xdr:row>
      <xdr:rowOff>84062</xdr:rowOff>
    </xdr:from>
    <xdr:to>
      <xdr:col>0</xdr:col>
      <xdr:colOff>9115425</xdr:colOff>
      <xdr:row>50</xdr:row>
      <xdr:rowOff>152831</xdr:rowOff>
    </xdr:to>
    <xdr:pic>
      <xdr:nvPicPr>
        <xdr:cNvPr id="4" name="תמונה 3">
          <a:extLst>
            <a:ext uri="{FF2B5EF4-FFF2-40B4-BE49-F238E27FC236}">
              <a16:creationId xmlns:a16="http://schemas.microsoft.com/office/drawing/2014/main" id="{F3CFD439-DAFA-46BD-A962-7E0E0C87C8E6}"/>
            </a:ext>
          </a:extLst>
        </xdr:cNvPr>
        <xdr:cNvPicPr>
          <a:picLocks noChangeAspect="1"/>
        </xdr:cNvPicPr>
      </xdr:nvPicPr>
      <xdr:blipFill>
        <a:blip xmlns:r="http://schemas.openxmlformats.org/officeDocument/2006/relationships" r:embed="rId4"/>
        <a:stretch>
          <a:fillRect/>
        </a:stretch>
      </xdr:blipFill>
      <xdr:spPr>
        <a:xfrm>
          <a:off x="11547948075" y="7161137"/>
          <a:ext cx="9105900" cy="1954719"/>
        </a:xfrm>
        <a:prstGeom prst="rect">
          <a:avLst/>
        </a:prstGeom>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E2735-89AE-482E-AC4B-C68B98CB4E41}">
  <sheetPr>
    <tabColor theme="9" tint="0.39997558519241921"/>
    <pageSetUpPr fitToPage="1"/>
  </sheetPr>
  <dimension ref="A1:N41"/>
  <sheetViews>
    <sheetView rightToLeft="1" view="pageBreakPreview" zoomScale="85" zoomScaleNormal="100" zoomScaleSheetLayoutView="85" workbookViewId="0">
      <pane xSplit="1" ySplit="3" topLeftCell="B5" activePane="bottomRight" state="frozen"/>
      <selection pane="topRight" activeCell="B1" sqref="B1"/>
      <selection pane="bottomLeft" activeCell="A5" sqref="A5"/>
      <selection pane="bottomRight" activeCell="A7" sqref="A7"/>
    </sheetView>
  </sheetViews>
  <sheetFormatPr defaultRowHeight="13.8" x14ac:dyDescent="0.45"/>
  <cols>
    <col min="1" max="1" width="13.234375" style="38" customWidth="1"/>
    <col min="2" max="2" width="14.046875" style="2" customWidth="1"/>
    <col min="3" max="3" width="13.046875" style="1" customWidth="1"/>
    <col min="4" max="4" width="17.85546875" style="1" customWidth="1"/>
    <col min="5" max="5" width="14.90234375" style="1" customWidth="1"/>
    <col min="6" max="6" width="17.28515625" style="1" customWidth="1"/>
    <col min="7" max="7" width="11.47265625" style="1" customWidth="1"/>
    <col min="8" max="8" width="15.33203125" style="1" customWidth="1"/>
    <col min="9" max="9" width="16.6171875" style="1" customWidth="1"/>
    <col min="10" max="10" width="15.28515625" style="1" customWidth="1"/>
    <col min="11" max="11" width="18.28515625" style="1" customWidth="1"/>
    <col min="12" max="16384" width="8.76171875" style="1"/>
  </cols>
  <sheetData>
    <row r="1" spans="1:14" ht="50.4" customHeight="1" thickBot="1" x14ac:dyDescent="0.75">
      <c r="A1" s="159"/>
      <c r="B1" s="152" t="s">
        <v>206</v>
      </c>
      <c r="C1" s="254" t="s">
        <v>238</v>
      </c>
      <c r="D1" s="254"/>
      <c r="E1" s="254"/>
      <c r="F1" s="254"/>
      <c r="G1" s="254"/>
      <c r="H1" s="254"/>
      <c r="I1" s="254"/>
      <c r="J1" s="255"/>
      <c r="K1" s="160" t="s">
        <v>113</v>
      </c>
      <c r="L1" s="256"/>
      <c r="M1" s="257"/>
      <c r="N1" s="258"/>
    </row>
    <row r="2" spans="1:14" ht="48.9" customHeight="1" thickBot="1" x14ac:dyDescent="0.75">
      <c r="A2" s="159"/>
      <c r="B2" s="244"/>
      <c r="C2" s="259" t="s">
        <v>1</v>
      </c>
      <c r="D2" s="260"/>
      <c r="E2" s="260"/>
      <c r="F2" s="260"/>
      <c r="G2" s="260"/>
      <c r="H2" s="261"/>
      <c r="I2" s="262" t="s">
        <v>0</v>
      </c>
      <c r="J2" s="263"/>
      <c r="K2" s="264"/>
      <c r="L2" s="265" t="s">
        <v>2</v>
      </c>
      <c r="M2" s="265"/>
      <c r="N2" s="266"/>
    </row>
    <row r="3" spans="1:14" ht="127.2" thickBot="1" x14ac:dyDescent="0.8">
      <c r="A3" s="158" t="s">
        <v>208</v>
      </c>
      <c r="B3" s="158" t="s">
        <v>207</v>
      </c>
      <c r="C3" s="35" t="s">
        <v>7</v>
      </c>
      <c r="D3" s="36" t="s">
        <v>50</v>
      </c>
      <c r="E3" s="36" t="s">
        <v>52</v>
      </c>
      <c r="F3" s="36" t="s">
        <v>147</v>
      </c>
      <c r="G3" s="36" t="s">
        <v>53</v>
      </c>
      <c r="H3" s="37" t="s">
        <v>148</v>
      </c>
      <c r="I3" s="43" t="s">
        <v>9</v>
      </c>
      <c r="J3" s="44" t="s">
        <v>54</v>
      </c>
      <c r="K3" s="45" t="s">
        <v>149</v>
      </c>
      <c r="L3" s="39" t="s">
        <v>3</v>
      </c>
      <c r="M3" s="39" t="s">
        <v>4</v>
      </c>
      <c r="N3" s="39" t="s">
        <v>5</v>
      </c>
    </row>
    <row r="4" spans="1:14" ht="30.3" thickBot="1" x14ac:dyDescent="0.65">
      <c r="A4" s="219" t="s">
        <v>245</v>
      </c>
      <c r="B4" s="220" t="s">
        <v>209</v>
      </c>
      <c r="C4" s="221" t="e">
        <f>'א-תוצאות אקלים תמונה כיתה  '!C12</f>
        <v>#DIV/0!</v>
      </c>
      <c r="D4" s="221" t="e">
        <f>'א-תוצאות אקלים תמונה כיתה  '!D12</f>
        <v>#DIV/0!</v>
      </c>
      <c r="E4" s="221" t="e">
        <f>'א-תוצאות אקלים תמונה כיתה  '!E12</f>
        <v>#DIV/0!</v>
      </c>
      <c r="F4" s="221" t="e">
        <f>'א-תוצאות אקלים תמונה כיתה  '!F12</f>
        <v>#DIV/0!</v>
      </c>
      <c r="G4" s="221" t="e">
        <f>'א-תוצאות אקלים תמונה כיתה  '!G12</f>
        <v>#DIV/0!</v>
      </c>
      <c r="H4" s="221" t="e">
        <f>'א-תוצאות אקלים תמונה כיתה  '!H12</f>
        <v>#DIV/0!</v>
      </c>
      <c r="I4" s="221" t="e">
        <f>'א-תוצאות אקלים תמונה כיתה  '!I12</f>
        <v>#DIV/0!</v>
      </c>
      <c r="J4" s="221" t="e">
        <f>'א-תוצאות אקלים תמונה כיתה  '!J12</f>
        <v>#DIV/0!</v>
      </c>
      <c r="K4" s="222" t="e">
        <f>'א-תוצאות אקלים תמונה כיתה  '!K12</f>
        <v>#DIV/0!</v>
      </c>
      <c r="L4" s="222">
        <f>'א-תוצאות אקלים תמונה כיתה  '!L12</f>
        <v>0</v>
      </c>
      <c r="M4" s="222">
        <f>'א-תוצאות אקלים תמונה כיתה  '!M12</f>
        <v>0</v>
      </c>
      <c r="N4" s="223" t="e">
        <f>'א-תוצאות אקלים תמונה כיתה  '!N12</f>
        <v>#DIV/0!</v>
      </c>
    </row>
    <row r="5" spans="1:14" ht="30.3" thickBot="1" x14ac:dyDescent="0.65">
      <c r="A5" s="217" t="s">
        <v>246</v>
      </c>
      <c r="B5" s="218" t="s">
        <v>210</v>
      </c>
      <c r="C5" s="204"/>
      <c r="D5" s="204"/>
      <c r="E5" s="204"/>
      <c r="F5" s="204"/>
      <c r="G5" s="204"/>
      <c r="H5" s="204"/>
      <c r="I5" s="204"/>
      <c r="J5" s="204"/>
      <c r="K5" s="204"/>
      <c r="L5" s="147"/>
      <c r="M5" s="205"/>
      <c r="N5" s="188" t="e">
        <f>M5/L5</f>
        <v>#DIV/0!</v>
      </c>
    </row>
    <row r="6" spans="1:14" ht="18" thickBot="1" x14ac:dyDescent="0.65">
      <c r="A6" s="210" t="s">
        <v>247</v>
      </c>
      <c r="B6" s="213" t="s">
        <v>210</v>
      </c>
      <c r="C6" s="206"/>
      <c r="D6" s="206"/>
      <c r="E6" s="206"/>
      <c r="F6" s="206"/>
      <c r="G6" s="206"/>
      <c r="H6" s="206"/>
      <c r="I6" s="206"/>
      <c r="J6" s="206"/>
      <c r="K6" s="206"/>
      <c r="L6" s="42"/>
      <c r="M6" s="207"/>
      <c r="N6" s="187" t="e">
        <f>M6/L6</f>
        <v>#DIV/0!</v>
      </c>
    </row>
    <row r="7" spans="1:14" ht="19.2" customHeight="1" thickBot="1" x14ac:dyDescent="0.65">
      <c r="A7" s="211" t="s">
        <v>230</v>
      </c>
      <c r="B7" s="212" t="s">
        <v>210</v>
      </c>
      <c r="C7" s="208" t="s">
        <v>244</v>
      </c>
      <c r="D7" s="208" t="s">
        <v>244</v>
      </c>
      <c r="E7" s="208" t="s">
        <v>244</v>
      </c>
      <c r="F7" s="208" t="s">
        <v>244</v>
      </c>
      <c r="G7" s="208" t="s">
        <v>244</v>
      </c>
      <c r="H7" s="208" t="s">
        <v>244</v>
      </c>
      <c r="I7" s="208" t="s">
        <v>244</v>
      </c>
      <c r="J7" s="208" t="s">
        <v>244</v>
      </c>
      <c r="K7" s="208" t="s">
        <v>244</v>
      </c>
      <c r="L7" s="202"/>
      <c r="M7" s="209"/>
      <c r="N7" s="203"/>
    </row>
    <row r="8" spans="1:14" ht="30.3" thickBot="1" x14ac:dyDescent="0.65">
      <c r="A8" s="219" t="s">
        <v>245</v>
      </c>
      <c r="B8" s="224" t="s">
        <v>211</v>
      </c>
      <c r="C8" s="221" t="e">
        <f>'א-תוצאות אקלים תמונה כיתה  '!C21</f>
        <v>#DIV/0!</v>
      </c>
      <c r="D8" s="221" t="e">
        <f>'א-תוצאות אקלים תמונה כיתה  '!D21</f>
        <v>#DIV/0!</v>
      </c>
      <c r="E8" s="221" t="e">
        <f>'א-תוצאות אקלים תמונה כיתה  '!E21</f>
        <v>#DIV/0!</v>
      </c>
      <c r="F8" s="221" t="e">
        <f>'א-תוצאות אקלים תמונה כיתה  '!F21</f>
        <v>#DIV/0!</v>
      </c>
      <c r="G8" s="221" t="e">
        <f>'א-תוצאות אקלים תמונה כיתה  '!G21</f>
        <v>#DIV/0!</v>
      </c>
      <c r="H8" s="221" t="e">
        <f>'א-תוצאות אקלים תמונה כיתה  '!H21</f>
        <v>#DIV/0!</v>
      </c>
      <c r="I8" s="221" t="e">
        <f>'א-תוצאות אקלים תמונה כיתה  '!I21</f>
        <v>#DIV/0!</v>
      </c>
      <c r="J8" s="221" t="e">
        <f>'א-תוצאות אקלים תמונה כיתה  '!J21</f>
        <v>#DIV/0!</v>
      </c>
      <c r="K8" s="221" t="e">
        <f>'א-תוצאות אקלים תמונה כיתה  '!K21</f>
        <v>#DIV/0!</v>
      </c>
      <c r="L8" s="222">
        <f>'א-תוצאות אקלים תמונה כיתה  '!L21</f>
        <v>0</v>
      </c>
      <c r="M8" s="222">
        <f>'א-תוצאות אקלים תמונה כיתה  '!M21</f>
        <v>0</v>
      </c>
      <c r="N8" s="225" t="e">
        <f>'א-תוצאות אקלים תמונה כיתה  '!N21</f>
        <v>#DIV/0!</v>
      </c>
    </row>
    <row r="9" spans="1:14" ht="30.3" thickBot="1" x14ac:dyDescent="0.65">
      <c r="A9" s="217" t="s">
        <v>246</v>
      </c>
      <c r="B9" s="218" t="s">
        <v>212</v>
      </c>
      <c r="C9" s="204"/>
      <c r="D9" s="204"/>
      <c r="E9" s="204"/>
      <c r="F9" s="204"/>
      <c r="G9" s="204"/>
      <c r="H9" s="204"/>
      <c r="I9" s="204"/>
      <c r="J9" s="204"/>
      <c r="K9" s="204"/>
      <c r="L9" s="147"/>
      <c r="M9" s="205"/>
      <c r="N9" s="227" t="e">
        <f>M9/L9</f>
        <v>#DIV/0!</v>
      </c>
    </row>
    <row r="10" spans="1:14" ht="18" thickBot="1" x14ac:dyDescent="0.65">
      <c r="A10" s="210" t="s">
        <v>247</v>
      </c>
      <c r="B10" s="213" t="s">
        <v>212</v>
      </c>
      <c r="C10" s="206"/>
      <c r="D10" s="206"/>
      <c r="E10" s="206"/>
      <c r="F10" s="206"/>
      <c r="G10" s="206"/>
      <c r="H10" s="206"/>
      <c r="I10" s="206"/>
      <c r="J10" s="206"/>
      <c r="K10" s="206"/>
      <c r="L10" s="42"/>
      <c r="M10" s="207"/>
      <c r="N10" s="187" t="e">
        <f>M10/L10</f>
        <v>#DIV/0!</v>
      </c>
    </row>
    <row r="11" spans="1:14" ht="18" thickBot="1" x14ac:dyDescent="0.65">
      <c r="A11" s="211" t="s">
        <v>230</v>
      </c>
      <c r="B11" s="212" t="s">
        <v>212</v>
      </c>
      <c r="C11" s="208" t="s">
        <v>244</v>
      </c>
      <c r="D11" s="208" t="s">
        <v>244</v>
      </c>
      <c r="E11" s="208" t="s">
        <v>244</v>
      </c>
      <c r="F11" s="208" t="s">
        <v>244</v>
      </c>
      <c r="G11" s="208" t="s">
        <v>244</v>
      </c>
      <c r="H11" s="208" t="s">
        <v>244</v>
      </c>
      <c r="I11" s="208" t="s">
        <v>244</v>
      </c>
      <c r="J11" s="208" t="s">
        <v>244</v>
      </c>
      <c r="K11" s="208" t="s">
        <v>244</v>
      </c>
      <c r="L11" s="202"/>
      <c r="M11" s="209"/>
      <c r="N11" s="203"/>
    </row>
    <row r="12" spans="1:14" ht="30.3" thickBot="1" x14ac:dyDescent="0.65">
      <c r="A12" s="219" t="s">
        <v>245</v>
      </c>
      <c r="B12" s="220" t="s">
        <v>213</v>
      </c>
      <c r="C12" s="221" t="e">
        <f>'א-תוצאות אקלים תמונה כיתה  '!C30</f>
        <v>#DIV/0!</v>
      </c>
      <c r="D12" s="221" t="e">
        <f>'א-תוצאות אקלים תמונה כיתה  '!D30</f>
        <v>#DIV/0!</v>
      </c>
      <c r="E12" s="221" t="e">
        <f>'א-תוצאות אקלים תמונה כיתה  '!E30</f>
        <v>#DIV/0!</v>
      </c>
      <c r="F12" s="221" t="e">
        <f>'א-תוצאות אקלים תמונה כיתה  '!F30</f>
        <v>#DIV/0!</v>
      </c>
      <c r="G12" s="221" t="e">
        <f>'א-תוצאות אקלים תמונה כיתה  '!G30</f>
        <v>#DIV/0!</v>
      </c>
      <c r="H12" s="221" t="e">
        <f>'א-תוצאות אקלים תמונה כיתה  '!H30</f>
        <v>#DIV/0!</v>
      </c>
      <c r="I12" s="221" t="e">
        <f>'א-תוצאות אקלים תמונה כיתה  '!I30</f>
        <v>#DIV/0!</v>
      </c>
      <c r="J12" s="221" t="e">
        <f>'א-תוצאות אקלים תמונה כיתה  '!J30</f>
        <v>#DIV/0!</v>
      </c>
      <c r="K12" s="221" t="e">
        <f>'א-תוצאות אקלים תמונה כיתה  '!K30</f>
        <v>#DIV/0!</v>
      </c>
      <c r="L12" s="222">
        <f>'א-תוצאות אקלים תמונה כיתה  '!L30</f>
        <v>0</v>
      </c>
      <c r="M12" s="222">
        <f>'א-תוצאות אקלים תמונה כיתה  '!M30</f>
        <v>0</v>
      </c>
      <c r="N12" s="225" t="e">
        <f>'א-תוצאות אקלים תמונה כיתה  '!N30</f>
        <v>#DIV/0!</v>
      </c>
    </row>
    <row r="13" spans="1:14" ht="30.3" thickBot="1" x14ac:dyDescent="0.65">
      <c r="A13" s="217" t="s">
        <v>246</v>
      </c>
      <c r="B13" s="218" t="s">
        <v>214</v>
      </c>
      <c r="C13" s="204"/>
      <c r="D13" s="204"/>
      <c r="E13" s="204"/>
      <c r="F13" s="204"/>
      <c r="G13" s="204"/>
      <c r="H13" s="204"/>
      <c r="I13" s="204"/>
      <c r="J13" s="204"/>
      <c r="K13" s="204"/>
      <c r="L13" s="147"/>
      <c r="M13" s="205"/>
      <c r="N13" s="227" t="e">
        <f>M13/L13</f>
        <v>#DIV/0!</v>
      </c>
    </row>
    <row r="14" spans="1:14" ht="18" thickBot="1" x14ac:dyDescent="0.65">
      <c r="A14" s="210" t="s">
        <v>247</v>
      </c>
      <c r="B14" s="213" t="s">
        <v>214</v>
      </c>
      <c r="C14" s="206"/>
      <c r="D14" s="206"/>
      <c r="E14" s="206"/>
      <c r="F14" s="206"/>
      <c r="G14" s="206"/>
      <c r="H14" s="206"/>
      <c r="I14" s="206"/>
      <c r="J14" s="206"/>
      <c r="K14" s="206"/>
      <c r="L14" s="42"/>
      <c r="M14" s="207"/>
      <c r="N14" s="187" t="e">
        <f>M14/L14</f>
        <v>#DIV/0!</v>
      </c>
    </row>
    <row r="15" spans="1:14" ht="18" thickBot="1" x14ac:dyDescent="0.65">
      <c r="A15" s="211" t="s">
        <v>230</v>
      </c>
      <c r="B15" s="212" t="s">
        <v>214</v>
      </c>
      <c r="C15" s="208" t="s">
        <v>244</v>
      </c>
      <c r="D15" s="208" t="s">
        <v>244</v>
      </c>
      <c r="E15" s="208" t="s">
        <v>244</v>
      </c>
      <c r="F15" s="208" t="s">
        <v>244</v>
      </c>
      <c r="G15" s="208" t="s">
        <v>244</v>
      </c>
      <c r="H15" s="208" t="s">
        <v>244</v>
      </c>
      <c r="I15" s="208" t="s">
        <v>244</v>
      </c>
      <c r="J15" s="208" t="s">
        <v>244</v>
      </c>
      <c r="K15" s="208" t="s">
        <v>244</v>
      </c>
      <c r="L15" s="202"/>
      <c r="M15" s="209"/>
      <c r="N15" s="203"/>
    </row>
    <row r="16" spans="1:14" ht="30.3" thickBot="1" x14ac:dyDescent="0.65">
      <c r="A16" s="219" t="s">
        <v>245</v>
      </c>
      <c r="B16" s="220" t="s">
        <v>215</v>
      </c>
      <c r="C16" s="221" t="e">
        <f>'א-תוצאות אקלים תמונה כיתה  '!C39</f>
        <v>#DIV/0!</v>
      </c>
      <c r="D16" s="221" t="e">
        <f>'א-תוצאות אקלים תמונה כיתה  '!D39</f>
        <v>#DIV/0!</v>
      </c>
      <c r="E16" s="221" t="e">
        <f>'א-תוצאות אקלים תמונה כיתה  '!E39</f>
        <v>#DIV/0!</v>
      </c>
      <c r="F16" s="221" t="e">
        <f>'א-תוצאות אקלים תמונה כיתה  '!F39</f>
        <v>#DIV/0!</v>
      </c>
      <c r="G16" s="221" t="e">
        <f>'א-תוצאות אקלים תמונה כיתה  '!G39</f>
        <v>#DIV/0!</v>
      </c>
      <c r="H16" s="221" t="e">
        <f>'א-תוצאות אקלים תמונה כיתה  '!H39</f>
        <v>#DIV/0!</v>
      </c>
      <c r="I16" s="221" t="e">
        <f>'א-תוצאות אקלים תמונה כיתה  '!I39</f>
        <v>#DIV/0!</v>
      </c>
      <c r="J16" s="221" t="e">
        <f>'א-תוצאות אקלים תמונה כיתה  '!J39</f>
        <v>#DIV/0!</v>
      </c>
      <c r="K16" s="221" t="e">
        <f>'א-תוצאות אקלים תמונה כיתה  '!K39</f>
        <v>#DIV/0!</v>
      </c>
      <c r="L16" s="226">
        <f>'א-תוצאות אקלים תמונה כיתה  '!L39</f>
        <v>0</v>
      </c>
      <c r="M16" s="226">
        <f>'א-תוצאות אקלים תמונה כיתה  '!M39</f>
        <v>0</v>
      </c>
      <c r="N16" s="225" t="e">
        <f>'א-תוצאות אקלים תמונה כיתה  '!N39</f>
        <v>#DIV/0!</v>
      </c>
    </row>
    <row r="17" spans="1:14" ht="30.3" thickBot="1" x14ac:dyDescent="0.65">
      <c r="A17" s="217" t="s">
        <v>246</v>
      </c>
      <c r="B17" s="218" t="s">
        <v>216</v>
      </c>
      <c r="C17" s="204"/>
      <c r="D17" s="204"/>
      <c r="E17" s="204"/>
      <c r="F17" s="204"/>
      <c r="G17" s="204"/>
      <c r="H17" s="204"/>
      <c r="I17" s="204"/>
      <c r="J17" s="204"/>
      <c r="K17" s="204"/>
      <c r="L17" s="147"/>
      <c r="M17" s="205"/>
      <c r="N17" s="227" t="e">
        <f>M17/L17</f>
        <v>#DIV/0!</v>
      </c>
    </row>
    <row r="18" spans="1:14" ht="18" thickBot="1" x14ac:dyDescent="0.65">
      <c r="A18" s="210" t="s">
        <v>247</v>
      </c>
      <c r="B18" s="213" t="s">
        <v>216</v>
      </c>
      <c r="C18" s="206"/>
      <c r="D18" s="206"/>
      <c r="E18" s="206"/>
      <c r="F18" s="206"/>
      <c r="G18" s="206"/>
      <c r="H18" s="206"/>
      <c r="I18" s="206"/>
      <c r="J18" s="206"/>
      <c r="K18" s="206"/>
      <c r="L18" s="42"/>
      <c r="M18" s="207"/>
      <c r="N18" s="187" t="e">
        <f>M18/L18</f>
        <v>#DIV/0!</v>
      </c>
    </row>
    <row r="19" spans="1:14" ht="18" thickBot="1" x14ac:dyDescent="0.65">
      <c r="A19" s="211" t="s">
        <v>230</v>
      </c>
      <c r="B19" s="212" t="s">
        <v>218</v>
      </c>
      <c r="C19" s="208" t="s">
        <v>244</v>
      </c>
      <c r="D19" s="208" t="s">
        <v>244</v>
      </c>
      <c r="E19" s="208" t="s">
        <v>244</v>
      </c>
      <c r="F19" s="208" t="s">
        <v>244</v>
      </c>
      <c r="G19" s="208" t="s">
        <v>244</v>
      </c>
      <c r="H19" s="208" t="s">
        <v>244</v>
      </c>
      <c r="I19" s="208" t="s">
        <v>244</v>
      </c>
      <c r="J19" s="208" t="s">
        <v>244</v>
      </c>
      <c r="K19" s="208" t="s">
        <v>244</v>
      </c>
      <c r="L19" s="202"/>
      <c r="M19" s="209"/>
      <c r="N19" s="203"/>
    </row>
    <row r="20" spans="1:14" ht="30.3" thickBot="1" x14ac:dyDescent="0.65">
      <c r="A20" s="219" t="s">
        <v>245</v>
      </c>
      <c r="B20" s="220" t="s">
        <v>217</v>
      </c>
      <c r="C20" s="221" t="e">
        <f>'א-תוצאות אקלים תמונה כיתה  '!C48</f>
        <v>#DIV/0!</v>
      </c>
      <c r="D20" s="221" t="e">
        <f>'א-תוצאות אקלים תמונה כיתה  '!D48</f>
        <v>#DIV/0!</v>
      </c>
      <c r="E20" s="221" t="e">
        <f>'א-תוצאות אקלים תמונה כיתה  '!E48</f>
        <v>#DIV/0!</v>
      </c>
      <c r="F20" s="221" t="e">
        <f>'א-תוצאות אקלים תמונה כיתה  '!F48</f>
        <v>#DIV/0!</v>
      </c>
      <c r="G20" s="221" t="e">
        <f>'א-תוצאות אקלים תמונה כיתה  '!G48</f>
        <v>#DIV/0!</v>
      </c>
      <c r="H20" s="221" t="e">
        <f>'א-תוצאות אקלים תמונה כיתה  '!H48</f>
        <v>#DIV/0!</v>
      </c>
      <c r="I20" s="221" t="e">
        <f>'א-תוצאות אקלים תמונה כיתה  '!I48</f>
        <v>#DIV/0!</v>
      </c>
      <c r="J20" s="221" t="e">
        <f>'א-תוצאות אקלים תמונה כיתה  '!J48</f>
        <v>#DIV/0!</v>
      </c>
      <c r="K20" s="221" t="e">
        <f>'א-תוצאות אקלים תמונה כיתה  '!K48</f>
        <v>#DIV/0!</v>
      </c>
      <c r="L20" s="222">
        <f>'א-תוצאות אקלים תמונה כיתה  '!L48</f>
        <v>0</v>
      </c>
      <c r="M20" s="222">
        <f>'א-תוצאות אקלים תמונה כיתה  '!M48</f>
        <v>0</v>
      </c>
      <c r="N20" s="225" t="e">
        <f>'א-תוצאות אקלים תמונה כיתה  '!N48</f>
        <v>#DIV/0!</v>
      </c>
    </row>
    <row r="21" spans="1:14" ht="30.3" thickBot="1" x14ac:dyDescent="0.65">
      <c r="A21" s="217" t="s">
        <v>246</v>
      </c>
      <c r="B21" s="218" t="s">
        <v>218</v>
      </c>
      <c r="C21" s="204"/>
      <c r="D21" s="204"/>
      <c r="E21" s="204"/>
      <c r="F21" s="204"/>
      <c r="G21" s="204"/>
      <c r="H21" s="204"/>
      <c r="I21" s="204"/>
      <c r="J21" s="204"/>
      <c r="K21" s="204"/>
      <c r="L21" s="147"/>
      <c r="M21" s="205"/>
      <c r="N21" s="227" t="e">
        <f>M21/L21</f>
        <v>#DIV/0!</v>
      </c>
    </row>
    <row r="22" spans="1:14" ht="18" thickBot="1" x14ac:dyDescent="0.65">
      <c r="A22" s="210" t="s">
        <v>247</v>
      </c>
      <c r="B22" s="213" t="s">
        <v>218</v>
      </c>
      <c r="C22" s="206"/>
      <c r="D22" s="206"/>
      <c r="E22" s="206"/>
      <c r="F22" s="206"/>
      <c r="G22" s="206"/>
      <c r="H22" s="206"/>
      <c r="I22" s="206"/>
      <c r="J22" s="206"/>
      <c r="K22" s="206"/>
      <c r="L22" s="42"/>
      <c r="M22" s="207"/>
      <c r="N22" s="187" t="e">
        <f>M22/L22</f>
        <v>#DIV/0!</v>
      </c>
    </row>
    <row r="23" spans="1:14" ht="14.4" thickBot="1" x14ac:dyDescent="0.55000000000000004">
      <c r="A23" s="211" t="s">
        <v>230</v>
      </c>
      <c r="B23" s="245" t="s">
        <v>267</v>
      </c>
      <c r="C23" s="208" t="s">
        <v>244</v>
      </c>
      <c r="D23" s="208" t="s">
        <v>244</v>
      </c>
      <c r="E23" s="208" t="s">
        <v>244</v>
      </c>
      <c r="F23" s="208" t="s">
        <v>244</v>
      </c>
      <c r="G23" s="208" t="s">
        <v>244</v>
      </c>
      <c r="H23" s="208" t="s">
        <v>244</v>
      </c>
      <c r="I23" s="208" t="s">
        <v>244</v>
      </c>
      <c r="J23" s="208" t="s">
        <v>244</v>
      </c>
      <c r="K23" s="208" t="s">
        <v>244</v>
      </c>
      <c r="L23" s="202"/>
      <c r="M23" s="209"/>
      <c r="N23" s="203"/>
    </row>
    <row r="24" spans="1:14" x14ac:dyDescent="0.45">
      <c r="A24" s="249" t="s">
        <v>235</v>
      </c>
      <c r="B24" s="250"/>
      <c r="C24" s="250"/>
      <c r="D24" s="250"/>
      <c r="E24" s="250"/>
      <c r="F24" s="250"/>
      <c r="G24" s="250"/>
      <c r="H24" s="250"/>
      <c r="I24" s="250"/>
      <c r="J24" s="250"/>
      <c r="K24" s="250"/>
      <c r="L24" s="250"/>
      <c r="M24" s="250"/>
      <c r="N24" s="251"/>
    </row>
    <row r="25" spans="1:14" ht="14.1" thickBot="1" x14ac:dyDescent="0.5">
      <c r="A25" s="252"/>
      <c r="B25" s="252"/>
      <c r="C25" s="252"/>
      <c r="D25" s="252"/>
      <c r="E25" s="252"/>
      <c r="F25" s="252"/>
      <c r="G25" s="252"/>
      <c r="H25" s="252"/>
      <c r="I25" s="252"/>
      <c r="J25" s="252"/>
      <c r="K25" s="252"/>
      <c r="L25" s="252"/>
      <c r="M25" s="252"/>
      <c r="N25" s="253"/>
    </row>
    <row r="26" spans="1:14" ht="30.3" thickBot="1" x14ac:dyDescent="0.65">
      <c r="A26" s="219" t="s">
        <v>245</v>
      </c>
      <c r="B26" s="231" t="s">
        <v>268</v>
      </c>
      <c r="C26" s="232" t="e">
        <f t="shared" ref="C26:M26" si="0">AVERAGE(C4,C8,C12)</f>
        <v>#DIV/0!</v>
      </c>
      <c r="D26" s="232" t="e">
        <f t="shared" si="0"/>
        <v>#DIV/0!</v>
      </c>
      <c r="E26" s="232" t="e">
        <f t="shared" si="0"/>
        <v>#DIV/0!</v>
      </c>
      <c r="F26" s="232" t="e">
        <f t="shared" si="0"/>
        <v>#DIV/0!</v>
      </c>
      <c r="G26" s="232" t="e">
        <f t="shared" si="0"/>
        <v>#DIV/0!</v>
      </c>
      <c r="H26" s="232" t="e">
        <f t="shared" si="0"/>
        <v>#DIV/0!</v>
      </c>
      <c r="I26" s="232" t="e">
        <f t="shared" si="0"/>
        <v>#DIV/0!</v>
      </c>
      <c r="J26" s="232" t="e">
        <f t="shared" si="0"/>
        <v>#DIV/0!</v>
      </c>
      <c r="K26" s="232" t="e">
        <f t="shared" si="0"/>
        <v>#DIV/0!</v>
      </c>
      <c r="L26" s="233">
        <f t="shared" si="0"/>
        <v>0</v>
      </c>
      <c r="M26" s="233">
        <f t="shared" si="0"/>
        <v>0</v>
      </c>
      <c r="N26" s="234" t="e">
        <f>M26/L26</f>
        <v>#DIV/0!</v>
      </c>
    </row>
    <row r="27" spans="1:14" ht="30.3" thickBot="1" x14ac:dyDescent="0.65">
      <c r="A27" s="217" t="s">
        <v>246</v>
      </c>
      <c r="B27" s="228" t="s">
        <v>269</v>
      </c>
      <c r="C27" s="229" t="e">
        <f t="shared" ref="C27:M27" si="1">AVERAGE(C5,C9,C13)</f>
        <v>#DIV/0!</v>
      </c>
      <c r="D27" s="229" t="e">
        <f t="shared" si="1"/>
        <v>#DIV/0!</v>
      </c>
      <c r="E27" s="229" t="e">
        <f t="shared" si="1"/>
        <v>#DIV/0!</v>
      </c>
      <c r="F27" s="229" t="e">
        <f t="shared" si="1"/>
        <v>#DIV/0!</v>
      </c>
      <c r="G27" s="229" t="e">
        <f t="shared" si="1"/>
        <v>#DIV/0!</v>
      </c>
      <c r="H27" s="229" t="e">
        <f t="shared" si="1"/>
        <v>#DIV/0!</v>
      </c>
      <c r="I27" s="229" t="e">
        <f t="shared" si="1"/>
        <v>#DIV/0!</v>
      </c>
      <c r="J27" s="229" t="e">
        <f t="shared" si="1"/>
        <v>#DIV/0!</v>
      </c>
      <c r="K27" s="229" t="e">
        <f t="shared" si="1"/>
        <v>#DIV/0!</v>
      </c>
      <c r="L27" s="230" t="e">
        <f t="shared" si="1"/>
        <v>#DIV/0!</v>
      </c>
      <c r="M27" s="230" t="e">
        <f t="shared" si="1"/>
        <v>#DIV/0!</v>
      </c>
      <c r="N27" s="227" t="e">
        <f>M27/L27</f>
        <v>#DIV/0!</v>
      </c>
    </row>
    <row r="28" spans="1:14" ht="17.7" x14ac:dyDescent="0.6">
      <c r="A28" s="210" t="s">
        <v>247</v>
      </c>
      <c r="B28" s="214" t="s">
        <v>269</v>
      </c>
      <c r="C28" s="184" t="e">
        <f>AVERAGE(C6,C10,C14)</f>
        <v>#DIV/0!</v>
      </c>
      <c r="D28" s="184" t="e">
        <f t="shared" ref="D28:K28" si="2">AVERAGE(D6,D10,D14)</f>
        <v>#DIV/0!</v>
      </c>
      <c r="E28" s="184" t="e">
        <f t="shared" si="2"/>
        <v>#DIV/0!</v>
      </c>
      <c r="F28" s="184" t="e">
        <f t="shared" si="2"/>
        <v>#DIV/0!</v>
      </c>
      <c r="G28" s="184" t="e">
        <f t="shared" si="2"/>
        <v>#DIV/0!</v>
      </c>
      <c r="H28" s="184" t="e">
        <f t="shared" si="2"/>
        <v>#DIV/0!</v>
      </c>
      <c r="I28" s="184" t="e">
        <f t="shared" si="2"/>
        <v>#DIV/0!</v>
      </c>
      <c r="J28" s="184" t="e">
        <f t="shared" si="2"/>
        <v>#DIV/0!</v>
      </c>
      <c r="K28" s="184" t="e">
        <f t="shared" si="2"/>
        <v>#DIV/0!</v>
      </c>
      <c r="L28" s="185"/>
      <c r="M28" s="186"/>
      <c r="N28" s="187" t="e">
        <f>M28/L28</f>
        <v>#DIV/0!</v>
      </c>
    </row>
    <row r="29" spans="1:14" ht="18" thickBot="1" x14ac:dyDescent="0.65">
      <c r="A29" s="189"/>
      <c r="B29" s="201"/>
      <c r="C29" s="190"/>
      <c r="D29" s="190"/>
      <c r="E29" s="190"/>
      <c r="F29" s="190"/>
      <c r="G29" s="190"/>
      <c r="H29" s="190"/>
      <c r="I29" s="190"/>
      <c r="J29" s="190"/>
      <c r="K29" s="190"/>
      <c r="L29" s="191"/>
      <c r="M29" s="192"/>
      <c r="N29" s="193"/>
    </row>
    <row r="30" spans="1:14" ht="30.3" thickBot="1" x14ac:dyDescent="0.65">
      <c r="A30" s="219" t="s">
        <v>245</v>
      </c>
      <c r="B30" s="231" t="s">
        <v>270</v>
      </c>
      <c r="C30" s="232" t="e">
        <f t="shared" ref="C30:M30" si="3">AVERAGE(C16,C20)</f>
        <v>#DIV/0!</v>
      </c>
      <c r="D30" s="232" t="e">
        <f t="shared" si="3"/>
        <v>#DIV/0!</v>
      </c>
      <c r="E30" s="232" t="e">
        <f t="shared" si="3"/>
        <v>#DIV/0!</v>
      </c>
      <c r="F30" s="232" t="e">
        <f t="shared" si="3"/>
        <v>#DIV/0!</v>
      </c>
      <c r="G30" s="232" t="e">
        <f t="shared" si="3"/>
        <v>#DIV/0!</v>
      </c>
      <c r="H30" s="232" t="e">
        <f t="shared" si="3"/>
        <v>#DIV/0!</v>
      </c>
      <c r="I30" s="232" t="e">
        <f t="shared" si="3"/>
        <v>#DIV/0!</v>
      </c>
      <c r="J30" s="232" t="e">
        <f t="shared" si="3"/>
        <v>#DIV/0!</v>
      </c>
      <c r="K30" s="235" t="e">
        <f t="shared" si="3"/>
        <v>#DIV/0!</v>
      </c>
      <c r="L30" s="233">
        <f t="shared" si="3"/>
        <v>0</v>
      </c>
      <c r="M30" s="233">
        <f t="shared" si="3"/>
        <v>0</v>
      </c>
      <c r="N30" s="234" t="e">
        <f>M30/L30</f>
        <v>#DIV/0!</v>
      </c>
    </row>
    <row r="31" spans="1:14" ht="30.3" thickBot="1" x14ac:dyDescent="0.65">
      <c r="A31" s="217" t="s">
        <v>246</v>
      </c>
      <c r="B31" s="228" t="s">
        <v>271</v>
      </c>
      <c r="C31" s="229" t="e">
        <f>AVERAGE(C17,C21)</f>
        <v>#DIV/0!</v>
      </c>
      <c r="D31" s="229" t="e">
        <f t="shared" ref="D31:M31" si="4">AVERAGE(D17,D21)</f>
        <v>#DIV/0!</v>
      </c>
      <c r="E31" s="229" t="e">
        <f t="shared" si="4"/>
        <v>#DIV/0!</v>
      </c>
      <c r="F31" s="229" t="e">
        <f t="shared" si="4"/>
        <v>#DIV/0!</v>
      </c>
      <c r="G31" s="229" t="e">
        <f t="shared" si="4"/>
        <v>#DIV/0!</v>
      </c>
      <c r="H31" s="229" t="e">
        <f t="shared" si="4"/>
        <v>#DIV/0!</v>
      </c>
      <c r="I31" s="229" t="e">
        <f t="shared" si="4"/>
        <v>#DIV/0!</v>
      </c>
      <c r="J31" s="229" t="e">
        <f t="shared" si="4"/>
        <v>#DIV/0!</v>
      </c>
      <c r="K31" s="229" t="e">
        <f t="shared" si="4"/>
        <v>#DIV/0!</v>
      </c>
      <c r="L31" s="230" t="e">
        <f t="shared" si="4"/>
        <v>#DIV/0!</v>
      </c>
      <c r="M31" s="230" t="e">
        <f t="shared" si="4"/>
        <v>#DIV/0!</v>
      </c>
      <c r="N31" s="227" t="e">
        <f>M31/L31</f>
        <v>#DIV/0!</v>
      </c>
    </row>
    <row r="32" spans="1:14" ht="18" thickBot="1" x14ac:dyDescent="0.65">
      <c r="A32" s="210" t="s">
        <v>247</v>
      </c>
      <c r="B32" s="214" t="s">
        <v>271</v>
      </c>
      <c r="C32" s="184">
        <f>'2שכבה ח'!G113</f>
        <v>0</v>
      </c>
      <c r="D32" s="184">
        <f>'2שכבה ח'!K113</f>
        <v>0</v>
      </c>
      <c r="E32" s="184">
        <f>'2שכבה ח'!P113</f>
        <v>0</v>
      </c>
      <c r="F32" s="184">
        <f>'2שכבה ח'!S113</f>
        <v>0</v>
      </c>
      <c r="G32" s="184">
        <f>'2שכבה ח'!V113</f>
        <v>0</v>
      </c>
      <c r="H32" s="184">
        <f>'2שכבה ח'!AB113</f>
        <v>0</v>
      </c>
      <c r="I32" s="184">
        <f>'2שכבה ח'!AG113</f>
        <v>0</v>
      </c>
      <c r="J32" s="184">
        <f>'2שכבה ח'!AK113</f>
        <v>0</v>
      </c>
      <c r="K32" s="184">
        <f>'2שכבה ח'!AP113</f>
        <v>0</v>
      </c>
      <c r="L32" s="185"/>
      <c r="M32" s="186"/>
      <c r="N32" s="187" t="e">
        <f>M32/L32</f>
        <v>#DIV/0!</v>
      </c>
    </row>
    <row r="33" spans="1:14" ht="18" thickBot="1" x14ac:dyDescent="0.65">
      <c r="A33" s="194"/>
      <c r="B33" s="195"/>
      <c r="C33" s="196"/>
      <c r="D33" s="196"/>
      <c r="E33" s="196"/>
      <c r="F33" s="196"/>
      <c r="G33" s="196"/>
      <c r="H33" s="196"/>
      <c r="I33" s="196"/>
      <c r="J33" s="196"/>
      <c r="K33" s="196"/>
      <c r="L33" s="42"/>
      <c r="M33" s="197"/>
      <c r="N33" s="198"/>
    </row>
    <row r="34" spans="1:14" ht="17.7" x14ac:dyDescent="0.6">
      <c r="A34" s="194"/>
      <c r="B34" s="195"/>
      <c r="C34" s="196"/>
      <c r="D34" s="196"/>
      <c r="E34" s="196"/>
      <c r="F34" s="196"/>
      <c r="G34" s="196"/>
      <c r="H34" s="196"/>
      <c r="I34" s="196"/>
      <c r="J34" s="196"/>
      <c r="K34" s="196"/>
      <c r="L34" s="42"/>
      <c r="N34" s="198"/>
    </row>
    <row r="35" spans="1:14" ht="25.2" customHeight="1" x14ac:dyDescent="0.85">
      <c r="A35" s="194"/>
      <c r="B35" s="246" t="s">
        <v>263</v>
      </c>
      <c r="C35" s="246"/>
      <c r="D35" s="246"/>
      <c r="E35" s="246"/>
      <c r="F35" s="246"/>
      <c r="G35" s="246"/>
      <c r="H35" s="246"/>
      <c r="I35" s="246"/>
      <c r="J35" s="246"/>
      <c r="K35" s="246"/>
      <c r="L35" s="42"/>
      <c r="N35" s="198"/>
    </row>
    <row r="36" spans="1:14" ht="60.9" thickBot="1" x14ac:dyDescent="0.65">
      <c r="A36" s="247" t="s">
        <v>248</v>
      </c>
      <c r="B36" s="248"/>
      <c r="C36" s="240" t="s">
        <v>249</v>
      </c>
      <c r="D36" s="240" t="s">
        <v>250</v>
      </c>
      <c r="E36" s="240" t="s">
        <v>251</v>
      </c>
      <c r="F36" s="240" t="s">
        <v>252</v>
      </c>
      <c r="G36" s="240" t="s">
        <v>253</v>
      </c>
      <c r="H36" s="240" t="s">
        <v>254</v>
      </c>
      <c r="I36" s="241" t="s">
        <v>255</v>
      </c>
      <c r="J36" s="241" t="s">
        <v>256</v>
      </c>
      <c r="K36" s="241" t="s">
        <v>257</v>
      </c>
      <c r="L36" s="199"/>
      <c r="N36" s="200"/>
    </row>
    <row r="37" spans="1:14" ht="17.7" x14ac:dyDescent="0.6">
      <c r="B37" s="242" t="s">
        <v>258</v>
      </c>
      <c r="C37" s="243" t="s">
        <v>244</v>
      </c>
      <c r="D37" s="243" t="s">
        <v>244</v>
      </c>
      <c r="E37" s="243" t="s">
        <v>244</v>
      </c>
      <c r="F37" s="243" t="s">
        <v>244</v>
      </c>
      <c r="G37" s="243" t="s">
        <v>244</v>
      </c>
      <c r="H37" s="243" t="s">
        <v>244</v>
      </c>
      <c r="I37" s="243" t="s">
        <v>244</v>
      </c>
      <c r="J37" s="243" t="s">
        <v>244</v>
      </c>
      <c r="K37" s="243" t="s">
        <v>244</v>
      </c>
    </row>
    <row r="38" spans="1:14" ht="17.7" x14ac:dyDescent="0.6">
      <c r="B38" s="242" t="s">
        <v>259</v>
      </c>
      <c r="C38" s="243" t="s">
        <v>244</v>
      </c>
      <c r="D38" s="243" t="s">
        <v>244</v>
      </c>
      <c r="E38" s="243" t="s">
        <v>244</v>
      </c>
      <c r="F38" s="243" t="s">
        <v>244</v>
      </c>
      <c r="G38" s="243" t="s">
        <v>244</v>
      </c>
      <c r="H38" s="243" t="s">
        <v>244</v>
      </c>
      <c r="I38" s="243" t="s">
        <v>244</v>
      </c>
      <c r="J38" s="243" t="s">
        <v>244</v>
      </c>
      <c r="K38" s="243" t="s">
        <v>244</v>
      </c>
    </row>
    <row r="39" spans="1:14" ht="17.7" x14ac:dyDescent="0.6">
      <c r="B39" s="242" t="s">
        <v>260</v>
      </c>
      <c r="C39" s="243" t="s">
        <v>244</v>
      </c>
      <c r="D39" s="243" t="s">
        <v>244</v>
      </c>
      <c r="E39" s="243" t="s">
        <v>244</v>
      </c>
      <c r="F39" s="243" t="s">
        <v>244</v>
      </c>
      <c r="G39" s="243" t="s">
        <v>244</v>
      </c>
      <c r="H39" s="243" t="s">
        <v>244</v>
      </c>
      <c r="I39" s="243" t="s">
        <v>244</v>
      </c>
      <c r="J39" s="243" t="s">
        <v>244</v>
      </c>
      <c r="K39" s="243" t="s">
        <v>244</v>
      </c>
    </row>
    <row r="40" spans="1:14" ht="17.7" x14ac:dyDescent="0.6">
      <c r="B40" s="242" t="s">
        <v>261</v>
      </c>
      <c r="C40" s="243" t="s">
        <v>244</v>
      </c>
      <c r="D40" s="243" t="s">
        <v>244</v>
      </c>
      <c r="E40" s="243" t="s">
        <v>244</v>
      </c>
      <c r="F40" s="243" t="s">
        <v>244</v>
      </c>
      <c r="G40" s="243" t="s">
        <v>244</v>
      </c>
      <c r="H40" s="243" t="s">
        <v>244</v>
      </c>
      <c r="I40" s="243" t="s">
        <v>244</v>
      </c>
      <c r="J40" s="243" t="s">
        <v>244</v>
      </c>
      <c r="K40" s="243" t="s">
        <v>244</v>
      </c>
    </row>
    <row r="41" spans="1:14" ht="17.7" x14ac:dyDescent="0.6">
      <c r="B41" s="242" t="s">
        <v>262</v>
      </c>
      <c r="C41" s="243" t="s">
        <v>244</v>
      </c>
      <c r="D41" s="243" t="s">
        <v>244</v>
      </c>
      <c r="E41" s="243" t="s">
        <v>244</v>
      </c>
      <c r="F41" s="243" t="s">
        <v>244</v>
      </c>
      <c r="G41" s="243" t="s">
        <v>244</v>
      </c>
      <c r="H41" s="243" t="s">
        <v>244</v>
      </c>
      <c r="I41" s="243" t="s">
        <v>244</v>
      </c>
      <c r="J41" s="243" t="s">
        <v>244</v>
      </c>
      <c r="K41" s="243" t="s">
        <v>244</v>
      </c>
    </row>
  </sheetData>
  <sheetProtection sheet="1" selectLockedCells="1"/>
  <mergeCells count="8">
    <mergeCell ref="B35:K35"/>
    <mergeCell ref="A36:B36"/>
    <mergeCell ref="A24:N25"/>
    <mergeCell ref="C1:J1"/>
    <mergeCell ref="L1:N1"/>
    <mergeCell ref="C2:H2"/>
    <mergeCell ref="I2:K2"/>
    <mergeCell ref="L2:N2"/>
  </mergeCells>
  <conditionalFormatting sqref="C7:K7">
    <cfRule type="containsText" dxfId="35" priority="56" operator="containsText" text="נמוכה מאוד">
      <formula>NOT(ISERROR(SEARCH("נמוכה מאוד",C7)))</formula>
    </cfRule>
    <cfRule type="containsText" dxfId="34" priority="57" operator="containsText" text="נמוכה במעט">
      <formula>NOT(ISERROR(SEARCH("נמוכה במעט",C7)))</formula>
    </cfRule>
    <cfRule type="containsText" dxfId="33" priority="58" operator="containsText" text="דומה לממוצע">
      <formula>NOT(ISERROR(SEARCH("דומה לממוצע",C7)))</formula>
    </cfRule>
    <cfRule type="containsText" dxfId="32" priority="59" operator="containsText" text="גבוהה במעט">
      <formula>NOT(ISERROR(SEARCH("גבוהה במעט",C7)))</formula>
    </cfRule>
    <cfRule type="containsText" dxfId="31" priority="60" operator="containsText" text="גבוהה מאוד">
      <formula>NOT(ISERROR(SEARCH("גבוהה מאוד",C7)))</formula>
    </cfRule>
  </conditionalFormatting>
  <conditionalFormatting sqref="C37:K37">
    <cfRule type="colorScale" priority="35">
      <colorScale>
        <cfvo type="min"/>
        <cfvo type="percentile" val="50"/>
        <cfvo type="max"/>
        <color rgb="FFF8696B"/>
        <color rgb="FFFFEB84"/>
        <color rgb="FF63BE7B"/>
      </colorScale>
    </cfRule>
    <cfRule type="containsText" dxfId="30" priority="34" operator="containsText" text="טעון שיפור ">
      <formula>NOT(ISERROR(SEARCH("טעון שיפור ",C37)))</formula>
    </cfRule>
    <cfRule type="containsText" dxfId="29" priority="33" operator="containsText" text="אמצע">
      <formula>NOT(ISERROR(SEARCH("אמצע",C37)))</formula>
    </cfRule>
  </conditionalFormatting>
  <conditionalFormatting sqref="C11:K11">
    <cfRule type="containsText" dxfId="28" priority="28" operator="containsText" text="נמוכה מאוד">
      <formula>NOT(ISERROR(SEARCH("נמוכה מאוד",C11)))</formula>
    </cfRule>
    <cfRule type="containsText" dxfId="27" priority="29" operator="containsText" text="נמוכה במעט">
      <formula>NOT(ISERROR(SEARCH("נמוכה במעט",C11)))</formula>
    </cfRule>
    <cfRule type="containsText" dxfId="26" priority="30" operator="containsText" text="דומה לממוצע">
      <formula>NOT(ISERROR(SEARCH("דומה לממוצע",C11)))</formula>
    </cfRule>
    <cfRule type="containsText" dxfId="25" priority="31" operator="containsText" text="גבוהה במעט">
      <formula>NOT(ISERROR(SEARCH("גבוהה במעט",C11)))</formula>
    </cfRule>
    <cfRule type="containsText" dxfId="24" priority="32" operator="containsText" text="גבוהה מאוד">
      <formula>NOT(ISERROR(SEARCH("גבוהה מאוד",C11)))</formula>
    </cfRule>
  </conditionalFormatting>
  <conditionalFormatting sqref="C15:K15">
    <cfRule type="containsText" dxfId="23" priority="23" operator="containsText" text="נמוכה מאוד">
      <formula>NOT(ISERROR(SEARCH("נמוכה מאוד",C15)))</formula>
    </cfRule>
    <cfRule type="containsText" dxfId="22" priority="24" operator="containsText" text="נמוכה במעט">
      <formula>NOT(ISERROR(SEARCH("נמוכה במעט",C15)))</formula>
    </cfRule>
    <cfRule type="containsText" dxfId="21" priority="25" operator="containsText" text="דומה לממוצע">
      <formula>NOT(ISERROR(SEARCH("דומה לממוצע",C15)))</formula>
    </cfRule>
    <cfRule type="containsText" dxfId="20" priority="26" operator="containsText" text="גבוהה במעט">
      <formula>NOT(ISERROR(SEARCH("גבוהה במעט",C15)))</formula>
    </cfRule>
    <cfRule type="containsText" dxfId="19" priority="27" operator="containsText" text="גבוהה מאוד">
      <formula>NOT(ISERROR(SEARCH("גבוהה מאוד",C15)))</formula>
    </cfRule>
  </conditionalFormatting>
  <conditionalFormatting sqref="C19:K19">
    <cfRule type="containsText" dxfId="18" priority="18" operator="containsText" text="נמוכה מאוד">
      <formula>NOT(ISERROR(SEARCH("נמוכה מאוד",C19)))</formula>
    </cfRule>
    <cfRule type="containsText" dxfId="17" priority="19" operator="containsText" text="נמוכה במעט">
      <formula>NOT(ISERROR(SEARCH("נמוכה במעט",C19)))</formula>
    </cfRule>
    <cfRule type="containsText" dxfId="16" priority="20" operator="containsText" text="דומה לממוצע">
      <formula>NOT(ISERROR(SEARCH("דומה לממוצע",C19)))</formula>
    </cfRule>
    <cfRule type="containsText" dxfId="15" priority="21" operator="containsText" text="גבוהה במעט">
      <formula>NOT(ISERROR(SEARCH("גבוהה במעט",C19)))</formula>
    </cfRule>
    <cfRule type="containsText" dxfId="14" priority="22" operator="containsText" text="גבוהה מאוד">
      <formula>NOT(ISERROR(SEARCH("גבוהה מאוד",C19)))</formula>
    </cfRule>
  </conditionalFormatting>
  <conditionalFormatting sqref="C23:K23">
    <cfRule type="containsText" dxfId="13" priority="13" operator="containsText" text="נמוכה מאוד">
      <formula>NOT(ISERROR(SEARCH("נמוכה מאוד",C23)))</formula>
    </cfRule>
    <cfRule type="containsText" dxfId="12" priority="14" operator="containsText" text="נמוכה במעט">
      <formula>NOT(ISERROR(SEARCH("נמוכה במעט",C23)))</formula>
    </cfRule>
    <cfRule type="containsText" dxfId="11" priority="15" operator="containsText" text="דומה לממוצע">
      <formula>NOT(ISERROR(SEARCH("דומה לממוצע",C23)))</formula>
    </cfRule>
    <cfRule type="containsText" dxfId="10" priority="16" operator="containsText" text="גבוהה במעט">
      <formula>NOT(ISERROR(SEARCH("גבוהה במעט",C23)))</formula>
    </cfRule>
    <cfRule type="containsText" dxfId="9" priority="17" operator="containsText" text="גבוהה מאוד">
      <formula>NOT(ISERROR(SEARCH("גבוהה מאוד",C23)))</formula>
    </cfRule>
  </conditionalFormatting>
  <conditionalFormatting sqref="C38:K38">
    <cfRule type="containsText" dxfId="8" priority="10" operator="containsText" text="אמצע">
      <formula>NOT(ISERROR(SEARCH("אמצע",C38)))</formula>
    </cfRule>
    <cfRule type="containsText" dxfId="7" priority="11" operator="containsText" text="טעון שיפור ">
      <formula>NOT(ISERROR(SEARCH("טעון שיפור ",C38)))</formula>
    </cfRule>
    <cfRule type="colorScale" priority="12">
      <colorScale>
        <cfvo type="min"/>
        <cfvo type="percentile" val="50"/>
        <cfvo type="max"/>
        <color rgb="FFF8696B"/>
        <color rgb="FFFFEB84"/>
        <color rgb="FF63BE7B"/>
      </colorScale>
    </cfRule>
  </conditionalFormatting>
  <conditionalFormatting sqref="C39:K39">
    <cfRule type="containsText" dxfId="6" priority="7" operator="containsText" text="אמצע">
      <formula>NOT(ISERROR(SEARCH("אמצע",C39)))</formula>
    </cfRule>
    <cfRule type="containsText" dxfId="5" priority="8" operator="containsText" text="טעון שיפור ">
      <formula>NOT(ISERROR(SEARCH("טעון שיפור ",C39)))</formula>
    </cfRule>
    <cfRule type="colorScale" priority="9">
      <colorScale>
        <cfvo type="min"/>
        <cfvo type="percentile" val="50"/>
        <cfvo type="max"/>
        <color rgb="FFF8696B"/>
        <color rgb="FFFFEB84"/>
        <color rgb="FF63BE7B"/>
      </colorScale>
    </cfRule>
  </conditionalFormatting>
  <conditionalFormatting sqref="C40:K40">
    <cfRule type="containsText" dxfId="4" priority="4" operator="containsText" text="אמצע">
      <formula>NOT(ISERROR(SEARCH("אמצע",C40)))</formula>
    </cfRule>
    <cfRule type="containsText" dxfId="3" priority="5" operator="containsText" text="טעון שיפור ">
      <formula>NOT(ISERROR(SEARCH("טעון שיפור ",C40)))</formula>
    </cfRule>
    <cfRule type="colorScale" priority="6">
      <colorScale>
        <cfvo type="min"/>
        <cfvo type="percentile" val="50"/>
        <cfvo type="max"/>
        <color rgb="FFF8696B"/>
        <color rgb="FFFFEB84"/>
        <color rgb="FF63BE7B"/>
      </colorScale>
    </cfRule>
  </conditionalFormatting>
  <conditionalFormatting sqref="C41:K41">
    <cfRule type="containsText" dxfId="2" priority="1" operator="containsText" text="אמצע">
      <formula>NOT(ISERROR(SEARCH("אמצע",C41)))</formula>
    </cfRule>
    <cfRule type="containsText" dxfId="1" priority="2" operator="containsText" text="טעון שיפור ">
      <formula>NOT(ISERROR(SEARCH("טעון שיפור ",C41)))</formula>
    </cfRule>
    <cfRule type="colorScale" priority="3">
      <colorScale>
        <cfvo type="min"/>
        <cfvo type="percentile" val="50"/>
        <cfvo type="max"/>
        <color rgb="FFF8696B"/>
        <color rgb="FFFFEB84"/>
        <color rgb="FF63BE7B"/>
      </colorScale>
    </cfRule>
  </conditionalFormatting>
  <pageMargins left="0.31496062992125984" right="0.31496062992125984" top="0.35433070866141736" bottom="0.15748031496062992" header="0.31496062992125984" footer="0.19685039370078741"/>
  <pageSetup paperSize="9" scale="5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3" operator="containsText" id="{3772C9EA-7476-4DA7-B933-C78CE9C4EF15}">
            <xm:f>NOT(ISERROR(SEARCH('נספח שאלון וחלוקה הנושאים  '!$A$15,L38)))</xm:f>
            <xm:f>'נספח שאלון וחלוקה הנושאים  '!$A$15</xm:f>
            <x14:dxf>
              <font>
                <color theme="9" tint="0.59996337778862885"/>
              </font>
              <fill>
                <patternFill>
                  <bgColor rgb="FFFFC7CE"/>
                </patternFill>
              </fill>
            </x14:dxf>
          </x14:cfRule>
          <xm:sqref>L38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D89D482-BB52-4833-B11B-E4D1CA0587DB}">
          <x14:formula1>
            <xm:f>'נספח שאלון וחלוקה הנושאים  '!$A$15:$A$20</xm:f>
          </x14:formula1>
          <xm:sqref>C7:K7 C19:K19 C11:K11 C15:K15 C23:K23</xm:sqref>
        </x14:dataValidation>
        <x14:dataValidation type="list" allowBlank="1" showInputMessage="1" showErrorMessage="1" xr:uid="{66142121-D2DA-4F15-A687-D0944CDD4FC3}">
          <x14:formula1>
            <xm:f>'נספח שאלון וחלוקה הנושאים  '!$A$23:$A$25</xm:f>
          </x14:formula1>
          <xm:sqref>C37:K41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6BDE1-A236-42B4-B465-00EFF7540BA3}">
  <sheetPr>
    <tabColor theme="7" tint="-0.249977111117893"/>
    <pageSetUpPr fitToPage="1"/>
  </sheetPr>
  <dimension ref="A1:N48"/>
  <sheetViews>
    <sheetView rightToLeft="1" tabSelected="1" view="pageBreakPreview" zoomScale="85" zoomScaleNormal="100" zoomScaleSheetLayoutView="85" workbookViewId="0">
      <pane xSplit="1" ySplit="3" topLeftCell="B4" activePane="bottomRight" state="frozen"/>
      <selection pane="topRight" activeCell="B1" sqref="B1"/>
      <selection pane="bottomLeft" activeCell="A5" sqref="A5"/>
      <selection pane="bottomRight" activeCell="L9" sqref="L9"/>
    </sheetView>
  </sheetViews>
  <sheetFormatPr defaultRowHeight="13.8" x14ac:dyDescent="0.45"/>
  <cols>
    <col min="1" max="1" width="7.76171875" style="38" customWidth="1"/>
    <col min="2" max="2" width="14.046875" style="2" customWidth="1"/>
    <col min="3" max="3" width="13.046875" style="1" customWidth="1"/>
    <col min="4" max="4" width="17.85546875" style="1" customWidth="1"/>
    <col min="5" max="5" width="14.90234375" style="1" customWidth="1"/>
    <col min="6" max="6" width="17.28515625" style="1" customWidth="1"/>
    <col min="7" max="7" width="11.47265625" style="1" customWidth="1"/>
    <col min="8" max="8" width="15.33203125" style="1" customWidth="1"/>
    <col min="9" max="9" width="16.6171875" style="1" customWidth="1"/>
    <col min="10" max="10" width="15.28515625" style="1" customWidth="1"/>
    <col min="11" max="11" width="18.28515625" style="1" customWidth="1"/>
    <col min="12" max="16384" width="8.76171875" style="1"/>
  </cols>
  <sheetData>
    <row r="1" spans="1:14" ht="50.4" customHeight="1" thickBot="1" x14ac:dyDescent="0.75">
      <c r="A1" s="159"/>
      <c r="B1" s="152" t="s">
        <v>206</v>
      </c>
      <c r="C1" s="254" t="s">
        <v>205</v>
      </c>
      <c r="D1" s="254"/>
      <c r="E1" s="254"/>
      <c r="F1" s="254"/>
      <c r="G1" s="254"/>
      <c r="H1" s="254"/>
      <c r="I1" s="254"/>
      <c r="J1" s="255"/>
      <c r="K1" s="160" t="s">
        <v>113</v>
      </c>
      <c r="L1" s="270" t="s">
        <v>111</v>
      </c>
      <c r="M1" s="271"/>
      <c r="N1" s="272"/>
    </row>
    <row r="2" spans="1:14" ht="48.9" customHeight="1" thickBot="1" x14ac:dyDescent="0.75">
      <c r="A2" s="159"/>
      <c r="B2" s="153" t="s">
        <v>111</v>
      </c>
      <c r="C2" s="259" t="s">
        <v>1</v>
      </c>
      <c r="D2" s="260"/>
      <c r="E2" s="260"/>
      <c r="F2" s="260"/>
      <c r="G2" s="260"/>
      <c r="H2" s="261"/>
      <c r="I2" s="262" t="s">
        <v>0</v>
      </c>
      <c r="J2" s="263"/>
      <c r="K2" s="264"/>
      <c r="L2" s="265" t="s">
        <v>2</v>
      </c>
      <c r="M2" s="265"/>
      <c r="N2" s="266"/>
    </row>
    <row r="3" spans="1:14" ht="141" x14ac:dyDescent="0.75">
      <c r="A3" s="158" t="s">
        <v>112</v>
      </c>
      <c r="B3" s="158" t="s">
        <v>71</v>
      </c>
      <c r="C3" s="35" t="s">
        <v>7</v>
      </c>
      <c r="D3" s="36" t="s">
        <v>50</v>
      </c>
      <c r="E3" s="36" t="s">
        <v>231</v>
      </c>
      <c r="F3" s="36" t="s">
        <v>147</v>
      </c>
      <c r="G3" s="36" t="s">
        <v>232</v>
      </c>
      <c r="H3" s="37" t="s">
        <v>233</v>
      </c>
      <c r="I3" s="43" t="s">
        <v>234</v>
      </c>
      <c r="J3" s="44" t="s">
        <v>219</v>
      </c>
      <c r="K3" s="45" t="s">
        <v>220</v>
      </c>
      <c r="L3" s="39" t="s">
        <v>3</v>
      </c>
      <c r="M3" s="39" t="s">
        <v>4</v>
      </c>
      <c r="N3" s="39" t="s">
        <v>5</v>
      </c>
    </row>
    <row r="4" spans="1:14" ht="17.7" x14ac:dyDescent="0.6">
      <c r="A4" s="273" t="s">
        <v>62</v>
      </c>
      <c r="B4" s="40" t="s">
        <v>63</v>
      </c>
      <c r="C4" s="175" t="str">
        <f>'1שכבה ז'!G46</f>
        <v/>
      </c>
      <c r="D4" s="175" t="str">
        <f>'1שכבה ז'!K46</f>
        <v/>
      </c>
      <c r="E4" s="175" t="str">
        <f>'1שכבה ז'!P46</f>
        <v/>
      </c>
      <c r="F4" s="175" t="str">
        <f>'1שכבה ז'!S46</f>
        <v/>
      </c>
      <c r="G4" s="175" t="str">
        <f>'1שכבה ז'!V46</f>
        <v/>
      </c>
      <c r="H4" s="175" t="str">
        <f>'1שכבה ז'!AB46</f>
        <v/>
      </c>
      <c r="I4" s="176" t="str">
        <f>'1שכבה ז'!AG46</f>
        <v/>
      </c>
      <c r="J4" s="176" t="str">
        <f>'1שכבה ז'!AK46</f>
        <v/>
      </c>
      <c r="K4" s="176" t="str">
        <f>'1שכבה ז'!AP46</f>
        <v/>
      </c>
      <c r="L4" s="42"/>
      <c r="M4" s="177">
        <f>'1שכבה ז'!D45</f>
        <v>0</v>
      </c>
      <c r="N4" s="41" t="e">
        <f>M4/L4</f>
        <v>#DIV/0!</v>
      </c>
    </row>
    <row r="5" spans="1:14" ht="17.7" x14ac:dyDescent="0.6">
      <c r="A5" s="274"/>
      <c r="B5" s="40" t="s">
        <v>64</v>
      </c>
      <c r="C5" s="175" t="str">
        <f>'1שכבה ז'!G89</f>
        <v/>
      </c>
      <c r="D5" s="175" t="str">
        <f>'1שכבה ז'!K89</f>
        <v/>
      </c>
      <c r="E5" s="175" t="str">
        <f>'1שכבה ז'!P89</f>
        <v/>
      </c>
      <c r="F5" s="175" t="str">
        <f>'1שכבה ז'!S89</f>
        <v/>
      </c>
      <c r="G5" s="175" t="str">
        <f>'1שכבה ז'!V89</f>
        <v/>
      </c>
      <c r="H5" s="175" t="str">
        <f>'1שכבה ז'!AB89</f>
        <v/>
      </c>
      <c r="I5" s="176" t="str">
        <f>'1שכבה ז'!AG89</f>
        <v/>
      </c>
      <c r="J5" s="176" t="str">
        <f>'1שכבה ז'!AK89</f>
        <v/>
      </c>
      <c r="K5" s="176" t="str">
        <f>'1שכבה ז'!AP89</f>
        <v/>
      </c>
      <c r="L5" s="42"/>
      <c r="M5" s="177">
        <f>'1שכבה ז'!D88</f>
        <v>0</v>
      </c>
      <c r="N5" s="41" t="e">
        <f>M5/L5</f>
        <v>#DIV/0!</v>
      </c>
    </row>
    <row r="6" spans="1:14" ht="17.7" x14ac:dyDescent="0.6">
      <c r="A6" s="274"/>
      <c r="B6" s="40" t="s">
        <v>65</v>
      </c>
      <c r="C6" s="175" t="str">
        <f>'1שכבה ז'!G132</f>
        <v/>
      </c>
      <c r="D6" s="175" t="str">
        <f>'1שכבה ז'!K132</f>
        <v/>
      </c>
      <c r="E6" s="175" t="str">
        <f>'1שכבה ז'!P132</f>
        <v/>
      </c>
      <c r="F6" s="175" t="str">
        <f>'1שכבה ז'!S132</f>
        <v/>
      </c>
      <c r="G6" s="175" t="str">
        <f>'1שכבה ז'!V132</f>
        <v/>
      </c>
      <c r="H6" s="175" t="str">
        <f>'1שכבה ז'!AB132</f>
        <v/>
      </c>
      <c r="I6" s="176" t="str">
        <f>'1שכבה ז'!AG132</f>
        <v/>
      </c>
      <c r="J6" s="176" t="str">
        <f>'1שכבה ז'!AK132</f>
        <v/>
      </c>
      <c r="K6" s="176" t="str">
        <f>'1שכבה ז'!AP132</f>
        <v/>
      </c>
      <c r="L6" s="42"/>
      <c r="M6" s="177">
        <f>'1שכבה ז'!D131</f>
        <v>0</v>
      </c>
      <c r="N6" s="41" t="e">
        <f>M6/L6</f>
        <v>#DIV/0!</v>
      </c>
    </row>
    <row r="7" spans="1:14" ht="17.7" x14ac:dyDescent="0.6">
      <c r="A7" s="274"/>
      <c r="B7" s="40" t="s">
        <v>66</v>
      </c>
      <c r="C7" s="175" t="str">
        <f>'1שכבה ז'!G175</f>
        <v/>
      </c>
      <c r="D7" s="175" t="str">
        <f>'1שכבה ז'!K175</f>
        <v/>
      </c>
      <c r="E7" s="175" t="str">
        <f>'1שכבה ז'!P175</f>
        <v/>
      </c>
      <c r="F7" s="175" t="str">
        <f>'1שכבה ז'!S175</f>
        <v/>
      </c>
      <c r="G7" s="175" t="str">
        <f>'1שכבה ז'!V175</f>
        <v/>
      </c>
      <c r="H7" s="175" t="str">
        <f>'1שכבה ז'!AB175</f>
        <v/>
      </c>
      <c r="I7" s="176" t="str">
        <f>'1שכבה ז'!AG175</f>
        <v/>
      </c>
      <c r="J7" s="176" t="str">
        <f>'1שכבה ז'!AK175</f>
        <v/>
      </c>
      <c r="K7" s="176" t="str">
        <f>'1שכבה ז'!AP175</f>
        <v/>
      </c>
      <c r="L7" s="42"/>
      <c r="M7" s="177">
        <f>'1שכבה ז'!D174</f>
        <v>0</v>
      </c>
      <c r="N7" s="41" t="e">
        <f>M7/L7</f>
        <v>#DIV/0!</v>
      </c>
    </row>
    <row r="8" spans="1:14" ht="17.7" x14ac:dyDescent="0.6">
      <c r="A8" s="274"/>
      <c r="B8" s="40" t="s">
        <v>67</v>
      </c>
      <c r="C8" s="175" t="str">
        <f>'1שכבה ז'!G218</f>
        <v/>
      </c>
      <c r="D8" s="175" t="str">
        <f>'1שכבה ז'!K218</f>
        <v/>
      </c>
      <c r="E8" s="175" t="str">
        <f>'1שכבה ז'!P218</f>
        <v/>
      </c>
      <c r="F8" s="175" t="str">
        <f>'1שכבה ז'!S218</f>
        <v/>
      </c>
      <c r="G8" s="175" t="str">
        <f>'1שכבה ז'!V218</f>
        <v/>
      </c>
      <c r="H8" s="175" t="str">
        <f>'1שכבה ז'!AB218</f>
        <v/>
      </c>
      <c r="I8" s="176" t="str">
        <f>'1שכבה ז'!AG218</f>
        <v/>
      </c>
      <c r="J8" s="176" t="str">
        <f>'1שכבה ז'!AK218</f>
        <v/>
      </c>
      <c r="K8" s="176" t="str">
        <f>'1שכבה ז'!AP218</f>
        <v/>
      </c>
      <c r="L8" s="42"/>
      <c r="M8" s="177">
        <f>'1שכבה ז'!D217</f>
        <v>0</v>
      </c>
      <c r="N8" s="41" t="e">
        <f t="shared" ref="N8:N11" si="0">M8/L8</f>
        <v>#DIV/0!</v>
      </c>
    </row>
    <row r="9" spans="1:14" ht="17.7" x14ac:dyDescent="0.6">
      <c r="A9" s="274"/>
      <c r="B9" s="40" t="s">
        <v>68</v>
      </c>
      <c r="C9" s="175" t="str">
        <f>'1שכבה ז'!G261</f>
        <v/>
      </c>
      <c r="D9" s="175" t="str">
        <f>'1שכבה ז'!K261</f>
        <v/>
      </c>
      <c r="E9" s="175" t="str">
        <f>'1שכבה ז'!P261</f>
        <v/>
      </c>
      <c r="F9" s="175" t="str">
        <f>'1שכבה ז'!S261</f>
        <v/>
      </c>
      <c r="G9" s="175" t="str">
        <f>'1שכבה ז'!V261</f>
        <v/>
      </c>
      <c r="H9" s="175" t="str">
        <f>'1שכבה ז'!AB261</f>
        <v/>
      </c>
      <c r="I9" s="176" t="str">
        <f>'1שכבה ז'!AG261</f>
        <v/>
      </c>
      <c r="J9" s="176" t="str">
        <f>'1שכבה ז'!AK261</f>
        <v/>
      </c>
      <c r="K9" s="176" t="str">
        <f>'1שכבה ז'!AP261</f>
        <v/>
      </c>
      <c r="L9" s="42"/>
      <c r="M9" s="177">
        <f>'1שכבה ז'!D260</f>
        <v>0</v>
      </c>
      <c r="N9" s="41" t="e">
        <f t="shared" si="0"/>
        <v>#DIV/0!</v>
      </c>
    </row>
    <row r="10" spans="1:14" ht="17.7" x14ac:dyDescent="0.6">
      <c r="A10" s="274"/>
      <c r="B10" s="40" t="s">
        <v>69</v>
      </c>
      <c r="C10" s="175" t="str">
        <f>'1שכבה ז'!G304</f>
        <v/>
      </c>
      <c r="D10" s="175" t="str">
        <f>'1שכבה ז'!K304</f>
        <v/>
      </c>
      <c r="E10" s="175" t="str">
        <f>'1שכבה ז'!P304</f>
        <v/>
      </c>
      <c r="F10" s="175" t="str">
        <f>'1שכבה ז'!S304</f>
        <v/>
      </c>
      <c r="G10" s="175" t="str">
        <f>'1שכבה ז'!V304</f>
        <v/>
      </c>
      <c r="H10" s="175" t="str">
        <f>'1שכבה ז'!AB304</f>
        <v/>
      </c>
      <c r="I10" s="176" t="str">
        <f>'1שכבה ז'!AG304</f>
        <v/>
      </c>
      <c r="J10" s="176" t="str">
        <f>'1שכבה ז'!AK304</f>
        <v/>
      </c>
      <c r="K10" s="176" t="str">
        <f>'1שכבה ז'!AP304</f>
        <v/>
      </c>
      <c r="L10" s="42"/>
      <c r="M10" s="177">
        <f>'1שכבה ז'!D303</f>
        <v>0</v>
      </c>
      <c r="N10" s="41" t="e">
        <f t="shared" si="0"/>
        <v>#DIV/0!</v>
      </c>
    </row>
    <row r="11" spans="1:14" ht="17.7" x14ac:dyDescent="0.6">
      <c r="A11" s="274"/>
      <c r="B11" s="40" t="s">
        <v>70</v>
      </c>
      <c r="C11" s="175" t="str">
        <f>'1שכבה ז'!G347</f>
        <v/>
      </c>
      <c r="D11" s="175" t="str">
        <f>'1שכבה ז'!K347</f>
        <v/>
      </c>
      <c r="E11" s="175" t="str">
        <f>'1שכבה ז'!P347</f>
        <v/>
      </c>
      <c r="F11" s="175" t="str">
        <f>'1שכבה ז'!S347</f>
        <v/>
      </c>
      <c r="G11" s="175" t="str">
        <f>'1שכבה ז'!V347</f>
        <v/>
      </c>
      <c r="H11" s="175" t="str">
        <f>'1שכבה ז'!AB347</f>
        <v/>
      </c>
      <c r="I11" s="176" t="str">
        <f>'1שכבה ז'!AG347</f>
        <v/>
      </c>
      <c r="J11" s="176" t="str">
        <f>'1שכבה ז'!AK347</f>
        <v/>
      </c>
      <c r="K11" s="176" t="str">
        <f>'1שכבה ז'!AP347</f>
        <v/>
      </c>
      <c r="L11" s="42"/>
      <c r="M11" s="177">
        <f>'1שכבה ז'!D346</f>
        <v>0</v>
      </c>
      <c r="N11" s="41" t="e">
        <f t="shared" si="0"/>
        <v>#DIV/0!</v>
      </c>
    </row>
    <row r="12" spans="1:14" ht="18" thickBot="1" x14ac:dyDescent="0.65">
      <c r="A12" s="275"/>
      <c r="B12" s="145" t="s">
        <v>72</v>
      </c>
      <c r="C12" s="146" t="e">
        <f>AVERAGE(C4:C11)</f>
        <v>#DIV/0!</v>
      </c>
      <c r="D12" s="146" t="e">
        <f t="shared" ref="D12:K12" si="1">AVERAGE(D4:D11)</f>
        <v>#DIV/0!</v>
      </c>
      <c r="E12" s="146" t="e">
        <f t="shared" si="1"/>
        <v>#DIV/0!</v>
      </c>
      <c r="F12" s="146" t="e">
        <f t="shared" si="1"/>
        <v>#DIV/0!</v>
      </c>
      <c r="G12" s="146" t="e">
        <f t="shared" si="1"/>
        <v>#DIV/0!</v>
      </c>
      <c r="H12" s="146" t="e">
        <f t="shared" si="1"/>
        <v>#DIV/0!</v>
      </c>
      <c r="I12" s="146" t="e">
        <f t="shared" si="1"/>
        <v>#DIV/0!</v>
      </c>
      <c r="J12" s="146" t="e">
        <f t="shared" si="1"/>
        <v>#DIV/0!</v>
      </c>
      <c r="K12" s="146" t="e">
        <f t="shared" si="1"/>
        <v>#DIV/0!</v>
      </c>
      <c r="L12" s="145">
        <f>SUM(L4:L11)</f>
        <v>0</v>
      </c>
      <c r="M12" s="145">
        <f>SUM(M4:M11)</f>
        <v>0</v>
      </c>
      <c r="N12" s="174" t="e">
        <f>M12/L12</f>
        <v>#DIV/0!</v>
      </c>
    </row>
    <row r="13" spans="1:14" ht="17.7" x14ac:dyDescent="0.6">
      <c r="A13" s="276" t="s">
        <v>73</v>
      </c>
      <c r="B13" s="154" t="s">
        <v>74</v>
      </c>
      <c r="C13" s="178" t="str">
        <f>'2שכבה ח'!G46</f>
        <v/>
      </c>
      <c r="D13" s="178" t="str">
        <f>'2שכבה ח'!K46</f>
        <v/>
      </c>
      <c r="E13" s="178" t="str">
        <f>'2שכבה ח'!P46</f>
        <v/>
      </c>
      <c r="F13" s="178" t="str">
        <f>'2שכבה ח'!S46</f>
        <v/>
      </c>
      <c r="G13" s="178" t="str">
        <f>'2שכבה ח'!V46</f>
        <v/>
      </c>
      <c r="H13" s="178" t="str">
        <f>'2שכבה ח'!AB46</f>
        <v/>
      </c>
      <c r="I13" s="179" t="str">
        <f>'2שכבה ח'!AG46</f>
        <v/>
      </c>
      <c r="J13" s="179" t="str">
        <f>'2שכבה ח'!AK46</f>
        <v/>
      </c>
      <c r="K13" s="179" t="str">
        <f>'2שכבה ח'!AP46</f>
        <v/>
      </c>
      <c r="L13" s="147"/>
      <c r="M13" s="180">
        <f>'2שכבה ח'!D45</f>
        <v>0</v>
      </c>
      <c r="N13" s="148" t="e">
        <f>M13/L13</f>
        <v>#DIV/0!</v>
      </c>
    </row>
    <row r="14" spans="1:14" ht="26.7" customHeight="1" x14ac:dyDescent="0.6">
      <c r="A14" s="277"/>
      <c r="B14" s="155" t="s">
        <v>75</v>
      </c>
      <c r="C14" s="175" t="str">
        <f>'2שכבה ח'!G89</f>
        <v/>
      </c>
      <c r="D14" s="175" t="str">
        <f>'2שכבה ח'!K89</f>
        <v/>
      </c>
      <c r="E14" s="175" t="str">
        <f>'2שכבה ח'!P89</f>
        <v/>
      </c>
      <c r="F14" s="175" t="str">
        <f>'2שכבה ח'!S89</f>
        <v/>
      </c>
      <c r="G14" s="175" t="str">
        <f>'2שכבה ח'!V89</f>
        <v/>
      </c>
      <c r="H14" s="175" t="str">
        <f>'2שכבה ח'!AB89</f>
        <v/>
      </c>
      <c r="I14" s="176" t="str">
        <f>'2שכבה ח'!AG89</f>
        <v/>
      </c>
      <c r="J14" s="176" t="str">
        <f>'2שכבה ח'!AK89</f>
        <v/>
      </c>
      <c r="K14" s="176" t="str">
        <f>'2שכבה ח'!AP89</f>
        <v/>
      </c>
      <c r="L14" s="42"/>
      <c r="M14" s="177">
        <f>'2שכבה ח'!D88</f>
        <v>0</v>
      </c>
      <c r="N14" s="149" t="e">
        <f>M14/L14</f>
        <v>#DIV/0!</v>
      </c>
    </row>
    <row r="15" spans="1:14" ht="17.7" x14ac:dyDescent="0.6">
      <c r="A15" s="277"/>
      <c r="B15" s="155" t="s">
        <v>76</v>
      </c>
      <c r="C15" s="175" t="str">
        <f>'2שכבה ח'!G132</f>
        <v/>
      </c>
      <c r="D15" s="175" t="str">
        <f>'2שכבה ח'!K132</f>
        <v/>
      </c>
      <c r="E15" s="175" t="str">
        <f>'2שכבה ח'!P132</f>
        <v/>
      </c>
      <c r="F15" s="175" t="str">
        <f>'2שכבה ח'!S132</f>
        <v/>
      </c>
      <c r="G15" s="175" t="str">
        <f>'2שכבה ח'!V132</f>
        <v/>
      </c>
      <c r="H15" s="175" t="str">
        <f>'2שכבה ח'!AB132</f>
        <v/>
      </c>
      <c r="I15" s="176" t="str">
        <f>'2שכבה ח'!AG132</f>
        <v/>
      </c>
      <c r="J15" s="176" t="str">
        <f>'2שכבה ח'!AK132</f>
        <v/>
      </c>
      <c r="K15" s="176" t="str">
        <f>'2שכבה ח'!AP132</f>
        <v/>
      </c>
      <c r="L15" s="42"/>
      <c r="M15" s="177">
        <f>'2שכבה ח'!D131</f>
        <v>0</v>
      </c>
      <c r="N15" s="149" t="e">
        <f>M15/L15</f>
        <v>#DIV/0!</v>
      </c>
    </row>
    <row r="16" spans="1:14" s="3" customFormat="1" ht="17.7" x14ac:dyDescent="0.6">
      <c r="A16" s="277"/>
      <c r="B16" s="155" t="s">
        <v>77</v>
      </c>
      <c r="C16" s="175" t="str">
        <f>'2שכבה ח'!G175</f>
        <v/>
      </c>
      <c r="D16" s="175" t="str">
        <f>'2שכבה ח'!K175</f>
        <v/>
      </c>
      <c r="E16" s="175" t="str">
        <f>'2שכבה ח'!P175</f>
        <v/>
      </c>
      <c r="F16" s="175" t="str">
        <f>'2שכבה ח'!S175</f>
        <v/>
      </c>
      <c r="G16" s="175" t="str">
        <f>'2שכבה ח'!V175</f>
        <v/>
      </c>
      <c r="H16" s="175" t="str">
        <f>'2שכבה ח'!AB175</f>
        <v/>
      </c>
      <c r="I16" s="176" t="str">
        <f>'2שכבה ח'!AG175</f>
        <v/>
      </c>
      <c r="J16" s="176" t="str">
        <f>'2שכבה ח'!AK175</f>
        <v/>
      </c>
      <c r="K16" s="176" t="str">
        <f>'2שכבה ח'!AP175</f>
        <v/>
      </c>
      <c r="L16" s="42"/>
      <c r="M16" s="177">
        <f>'2שכבה ח'!D174</f>
        <v>0</v>
      </c>
      <c r="N16" s="149" t="e">
        <f>M16/L16</f>
        <v>#DIV/0!</v>
      </c>
    </row>
    <row r="17" spans="1:14" ht="17.7" x14ac:dyDescent="0.6">
      <c r="A17" s="277"/>
      <c r="B17" s="155" t="s">
        <v>78</v>
      </c>
      <c r="C17" s="175" t="str">
        <f>'2שכבה ח'!G218</f>
        <v/>
      </c>
      <c r="D17" s="175" t="str">
        <f>'2שכבה ח'!K218</f>
        <v/>
      </c>
      <c r="E17" s="175" t="str">
        <f>'2שכבה ח'!P218</f>
        <v/>
      </c>
      <c r="F17" s="175" t="str">
        <f>'2שכבה ח'!S218</f>
        <v/>
      </c>
      <c r="G17" s="175" t="str">
        <f>'2שכבה ח'!V218</f>
        <v/>
      </c>
      <c r="H17" s="175" t="str">
        <f>'2שכבה ח'!AB218</f>
        <v/>
      </c>
      <c r="I17" s="176" t="str">
        <f>'2שכבה ח'!AG218</f>
        <v/>
      </c>
      <c r="J17" s="176" t="str">
        <f>'2שכבה ח'!AK218</f>
        <v/>
      </c>
      <c r="K17" s="176" t="str">
        <f>'2שכבה ח'!AP218</f>
        <v/>
      </c>
      <c r="L17" s="42"/>
      <c r="M17" s="177">
        <f>'2שכבה ח'!D217</f>
        <v>0</v>
      </c>
      <c r="N17" s="149" t="e">
        <f t="shared" ref="N17:N20" si="2">M17/L17</f>
        <v>#DIV/0!</v>
      </c>
    </row>
    <row r="18" spans="1:14" ht="17.7" x14ac:dyDescent="0.6">
      <c r="A18" s="277"/>
      <c r="B18" s="155" t="s">
        <v>79</v>
      </c>
      <c r="C18" s="175" t="str">
        <f>'2שכבה ח'!G261</f>
        <v/>
      </c>
      <c r="D18" s="175" t="str">
        <f>'2שכבה ח'!K261</f>
        <v/>
      </c>
      <c r="E18" s="175" t="str">
        <f>'2שכבה ח'!P261</f>
        <v/>
      </c>
      <c r="F18" s="175" t="str">
        <f>'2שכבה ח'!S261</f>
        <v/>
      </c>
      <c r="G18" s="175" t="str">
        <f>'2שכבה ח'!V261</f>
        <v/>
      </c>
      <c r="H18" s="175" t="str">
        <f>'2שכבה ח'!AB261</f>
        <v/>
      </c>
      <c r="I18" s="176" t="str">
        <f>'2שכבה ח'!AG261</f>
        <v/>
      </c>
      <c r="J18" s="176" t="str">
        <f>'2שכבה ח'!AK261</f>
        <v/>
      </c>
      <c r="K18" s="176" t="str">
        <f>'2שכבה ח'!AP261</f>
        <v/>
      </c>
      <c r="L18" s="42"/>
      <c r="M18" s="177">
        <f>'2שכבה ח'!D260</f>
        <v>0</v>
      </c>
      <c r="N18" s="149" t="e">
        <f t="shared" si="2"/>
        <v>#DIV/0!</v>
      </c>
    </row>
    <row r="19" spans="1:14" ht="17.7" x14ac:dyDescent="0.6">
      <c r="A19" s="277"/>
      <c r="B19" s="155" t="s">
        <v>80</v>
      </c>
      <c r="C19" s="175" t="str">
        <f>'2שכבה ח'!G304</f>
        <v/>
      </c>
      <c r="D19" s="175" t="str">
        <f>'2שכבה ח'!K304</f>
        <v/>
      </c>
      <c r="E19" s="175" t="str">
        <f>'2שכבה ח'!P304</f>
        <v/>
      </c>
      <c r="F19" s="175" t="str">
        <f>'2שכבה ח'!S304</f>
        <v/>
      </c>
      <c r="G19" s="175" t="str">
        <f>'2שכבה ח'!V304</f>
        <v/>
      </c>
      <c r="H19" s="175" t="str">
        <f>'2שכבה ח'!AB304</f>
        <v/>
      </c>
      <c r="I19" s="176" t="str">
        <f>'2שכבה ח'!AG304</f>
        <v/>
      </c>
      <c r="J19" s="176" t="str">
        <f>'2שכבה ח'!AK304</f>
        <v/>
      </c>
      <c r="K19" s="176" t="str">
        <f>'2שכבה ח'!AP304</f>
        <v/>
      </c>
      <c r="L19" s="42"/>
      <c r="M19" s="177">
        <f>'2שכבה ח'!D303</f>
        <v>0</v>
      </c>
      <c r="N19" s="149" t="e">
        <f t="shared" si="2"/>
        <v>#DIV/0!</v>
      </c>
    </row>
    <row r="20" spans="1:14" ht="17.7" x14ac:dyDescent="0.6">
      <c r="A20" s="277"/>
      <c r="B20" s="155" t="s">
        <v>81</v>
      </c>
      <c r="C20" s="175" t="str">
        <f>'2שכבה ח'!G347</f>
        <v/>
      </c>
      <c r="D20" s="175" t="str">
        <f>'2שכבה ח'!K347</f>
        <v/>
      </c>
      <c r="E20" s="175" t="str">
        <f>'2שכבה ח'!P347</f>
        <v/>
      </c>
      <c r="F20" s="175" t="str">
        <f>'2שכבה ח'!S347</f>
        <v/>
      </c>
      <c r="G20" s="175" t="str">
        <f>'2שכבה ח'!V347</f>
        <v/>
      </c>
      <c r="H20" s="175" t="str">
        <f>'2שכבה ח'!AB347</f>
        <v/>
      </c>
      <c r="I20" s="176" t="str">
        <f>'2שכבה ח'!AG347</f>
        <v/>
      </c>
      <c r="J20" s="176" t="str">
        <f>'2שכבה ח'!AK347</f>
        <v/>
      </c>
      <c r="K20" s="176" t="str">
        <f>'2שכבה ח'!AP347</f>
        <v/>
      </c>
      <c r="L20" s="42"/>
      <c r="M20" s="177">
        <f>'1שכבה ז'!D355</f>
        <v>0</v>
      </c>
      <c r="N20" s="149" t="e">
        <f t="shared" si="2"/>
        <v>#DIV/0!</v>
      </c>
    </row>
    <row r="21" spans="1:14" ht="18" thickBot="1" x14ac:dyDescent="0.65">
      <c r="A21" s="278"/>
      <c r="B21" s="150" t="s">
        <v>82</v>
      </c>
      <c r="C21" s="151" t="e">
        <f>AVERAGE(C13:C20)</f>
        <v>#DIV/0!</v>
      </c>
      <c r="D21" s="151" t="e">
        <f t="shared" ref="D21" si="3">AVERAGE(D13:D20)</f>
        <v>#DIV/0!</v>
      </c>
      <c r="E21" s="151" t="e">
        <f t="shared" ref="E21" si="4">AVERAGE(E13:E20)</f>
        <v>#DIV/0!</v>
      </c>
      <c r="F21" s="151" t="e">
        <f t="shared" ref="F21" si="5">AVERAGE(F13:F20)</f>
        <v>#DIV/0!</v>
      </c>
      <c r="G21" s="151" t="e">
        <f t="shared" ref="G21" si="6">AVERAGE(G13:G20)</f>
        <v>#DIV/0!</v>
      </c>
      <c r="H21" s="151" t="e">
        <f t="shared" ref="H21" si="7">AVERAGE(H13:H20)</f>
        <v>#DIV/0!</v>
      </c>
      <c r="I21" s="151" t="e">
        <f t="shared" ref="I21" si="8">AVERAGE(I13:I20)</f>
        <v>#DIV/0!</v>
      </c>
      <c r="J21" s="151" t="e">
        <f t="shared" ref="J21" si="9">AVERAGE(J13:J20)</f>
        <v>#DIV/0!</v>
      </c>
      <c r="K21" s="151" t="e">
        <f t="shared" ref="K21" si="10">AVERAGE(K13:K20)</f>
        <v>#DIV/0!</v>
      </c>
      <c r="L21" s="150">
        <f>SUM(L13:L20)</f>
        <v>0</v>
      </c>
      <c r="M21" s="150">
        <f>SUM(M13:M20)</f>
        <v>0</v>
      </c>
      <c r="N21" s="181" t="e">
        <f>M21/L21</f>
        <v>#DIV/0!</v>
      </c>
    </row>
    <row r="22" spans="1:14" ht="18" thickBot="1" x14ac:dyDescent="0.65">
      <c r="A22" s="267" t="s">
        <v>91</v>
      </c>
      <c r="B22" s="156" t="s">
        <v>92</v>
      </c>
      <c r="C22" s="178" t="str">
        <f>'3שכבה ט '!G46</f>
        <v/>
      </c>
      <c r="D22" s="178" t="str">
        <f>'3שכבה ט '!K46</f>
        <v/>
      </c>
      <c r="E22" s="178" t="str">
        <f>'3שכבה ט '!P46</f>
        <v/>
      </c>
      <c r="F22" s="178" t="str">
        <f>'3שכבה ט '!S46</f>
        <v/>
      </c>
      <c r="G22" s="178" t="str">
        <f>'3שכבה ט '!V46</f>
        <v/>
      </c>
      <c r="H22" s="178" t="str">
        <f>'3שכבה ט '!AB46</f>
        <v/>
      </c>
      <c r="I22" s="179" t="str">
        <f>'3שכבה ט '!AG46</f>
        <v/>
      </c>
      <c r="J22" s="179" t="str">
        <f>'3שכבה ט '!AK46</f>
        <v/>
      </c>
      <c r="K22" s="179" t="str">
        <f>'3שכבה ט '!AP46</f>
        <v/>
      </c>
      <c r="L22" s="147"/>
      <c r="M22" s="180">
        <f>'3שכבה ט '!D45</f>
        <v>0</v>
      </c>
      <c r="N22" s="148" t="e">
        <f>M22/L22</f>
        <v>#DIV/0!</v>
      </c>
    </row>
    <row r="23" spans="1:14" ht="18" thickBot="1" x14ac:dyDescent="0.65">
      <c r="A23" s="268"/>
      <c r="B23" s="157" t="s">
        <v>93</v>
      </c>
      <c r="C23" s="178" t="str">
        <f>'3שכבה ט '!G89</f>
        <v/>
      </c>
      <c r="D23" s="178" t="str">
        <f>'3שכבה ט '!K89</f>
        <v/>
      </c>
      <c r="E23" s="178" t="str">
        <f>'3שכבה ט '!P89</f>
        <v/>
      </c>
      <c r="F23" s="178" t="str">
        <f>'3שכבה ט '!S89</f>
        <v/>
      </c>
      <c r="G23" s="178" t="str">
        <f>'3שכבה ט '!V89</f>
        <v/>
      </c>
      <c r="H23" s="178" t="str">
        <f>'3שכבה ט '!AB89</f>
        <v/>
      </c>
      <c r="I23" s="179" t="str">
        <f>'3שכבה ט '!AG89</f>
        <v/>
      </c>
      <c r="J23" s="179" t="str">
        <f>'3שכבה ט '!AK89</f>
        <v/>
      </c>
      <c r="K23" s="179" t="str">
        <f>'3שכבה ט '!AP89</f>
        <v/>
      </c>
      <c r="L23" s="42"/>
      <c r="M23" s="177">
        <f>'3שכבה ט '!D88</f>
        <v>0</v>
      </c>
      <c r="N23" s="149" t="e">
        <f>M23/L23</f>
        <v>#DIV/0!</v>
      </c>
    </row>
    <row r="24" spans="1:14" ht="18" thickBot="1" x14ac:dyDescent="0.65">
      <c r="A24" s="268"/>
      <c r="B24" s="157" t="s">
        <v>94</v>
      </c>
      <c r="C24" s="178" t="str">
        <f>'3שכבה ט '!G132</f>
        <v/>
      </c>
      <c r="D24" s="178" t="str">
        <f>'3שכבה ט '!K132</f>
        <v/>
      </c>
      <c r="E24" s="178" t="str">
        <f>'3שכבה ט '!P132</f>
        <v/>
      </c>
      <c r="F24" s="178" t="str">
        <f>'3שכבה ט '!S132</f>
        <v/>
      </c>
      <c r="G24" s="178" t="str">
        <f>'3שכבה ט '!V132</f>
        <v/>
      </c>
      <c r="H24" s="178" t="str">
        <f>'3שכבה ט '!AB132</f>
        <v/>
      </c>
      <c r="I24" s="179" t="str">
        <f>'3שכבה ט '!AG132</f>
        <v/>
      </c>
      <c r="J24" s="179" t="str">
        <f>'3שכבה ט '!AK132</f>
        <v/>
      </c>
      <c r="K24" s="179" t="str">
        <f>'3שכבה ט '!AP132</f>
        <v/>
      </c>
      <c r="L24" s="42"/>
      <c r="M24" s="177">
        <f>'3שכבה ט '!D131</f>
        <v>0</v>
      </c>
      <c r="N24" s="149" t="e">
        <f>M24/L24</f>
        <v>#DIV/0!</v>
      </c>
    </row>
    <row r="25" spans="1:14" ht="18" thickBot="1" x14ac:dyDescent="0.65">
      <c r="A25" s="268"/>
      <c r="B25" s="157" t="s">
        <v>95</v>
      </c>
      <c r="C25" s="178" t="str">
        <f>'3שכבה ט '!G175</f>
        <v/>
      </c>
      <c r="D25" s="178" t="str">
        <f>'3שכבה ט '!K175</f>
        <v/>
      </c>
      <c r="E25" s="178" t="str">
        <f>'3שכבה ט '!P175</f>
        <v/>
      </c>
      <c r="F25" s="178" t="str">
        <f>'3שכבה ט '!S175</f>
        <v/>
      </c>
      <c r="G25" s="178" t="str">
        <f>'3שכבה ט '!V175</f>
        <v/>
      </c>
      <c r="H25" s="178" t="str">
        <f>'3שכבה ט '!AB175</f>
        <v/>
      </c>
      <c r="I25" s="179" t="str">
        <f>'3שכבה ט '!AG175</f>
        <v/>
      </c>
      <c r="J25" s="179" t="str">
        <f>'3שכבה ט '!AK175</f>
        <v/>
      </c>
      <c r="K25" s="179" t="str">
        <f>'3שכבה ט '!AP175</f>
        <v/>
      </c>
      <c r="L25" s="42"/>
      <c r="M25" s="177">
        <f>'3שכבה ט '!D174</f>
        <v>0</v>
      </c>
      <c r="N25" s="149" t="e">
        <f>M25/L25</f>
        <v>#DIV/0!</v>
      </c>
    </row>
    <row r="26" spans="1:14" ht="18" thickBot="1" x14ac:dyDescent="0.65">
      <c r="A26" s="268"/>
      <c r="B26" s="157" t="s">
        <v>96</v>
      </c>
      <c r="C26" s="178" t="str">
        <f>'3שכבה ט '!G218</f>
        <v/>
      </c>
      <c r="D26" s="178" t="str">
        <f>'3שכבה ט '!K218</f>
        <v/>
      </c>
      <c r="E26" s="178" t="str">
        <f>'3שכבה ט '!P218</f>
        <v/>
      </c>
      <c r="F26" s="178" t="str">
        <f>'3שכבה ט '!S218</f>
        <v/>
      </c>
      <c r="G26" s="178" t="str">
        <f>'3שכבה ט '!V218</f>
        <v/>
      </c>
      <c r="H26" s="178" t="str">
        <f>'3שכבה ט '!AB218</f>
        <v/>
      </c>
      <c r="I26" s="179" t="str">
        <f>'3שכבה ט '!AG218</f>
        <v/>
      </c>
      <c r="J26" s="179" t="str">
        <f>'3שכבה ט '!AK218</f>
        <v/>
      </c>
      <c r="K26" s="179" t="str">
        <f>'3שכבה ט '!AP218</f>
        <v/>
      </c>
      <c r="L26" s="42"/>
      <c r="M26" s="177">
        <f>'3שכבה ט '!D217</f>
        <v>0</v>
      </c>
      <c r="N26" s="149" t="e">
        <f t="shared" ref="N26:N29" si="11">M26/L26</f>
        <v>#DIV/0!</v>
      </c>
    </row>
    <row r="27" spans="1:14" ht="18" thickBot="1" x14ac:dyDescent="0.65">
      <c r="A27" s="268"/>
      <c r="B27" s="157" t="s">
        <v>97</v>
      </c>
      <c r="C27" s="178" t="str">
        <f>'3שכבה ט '!G261</f>
        <v/>
      </c>
      <c r="D27" s="178" t="str">
        <f>'3שכבה ט '!K261</f>
        <v/>
      </c>
      <c r="E27" s="178" t="str">
        <f>'3שכבה ט '!P261</f>
        <v/>
      </c>
      <c r="F27" s="178" t="str">
        <f>'3שכבה ט '!S261</f>
        <v/>
      </c>
      <c r="G27" s="178" t="str">
        <f>'3שכבה ט '!V261</f>
        <v/>
      </c>
      <c r="H27" s="178" t="str">
        <f>'3שכבה ט '!AB261</f>
        <v/>
      </c>
      <c r="I27" s="179" t="str">
        <f>'3שכבה ט '!AG261</f>
        <v/>
      </c>
      <c r="J27" s="179" t="str">
        <f>'3שכבה ט '!AK261</f>
        <v/>
      </c>
      <c r="K27" s="179" t="str">
        <f>'3שכבה ט '!AP261</f>
        <v/>
      </c>
      <c r="L27" s="42"/>
      <c r="M27" s="177">
        <f>'3שכבה ט '!D260</f>
        <v>0</v>
      </c>
      <c r="N27" s="149" t="e">
        <f t="shared" si="11"/>
        <v>#DIV/0!</v>
      </c>
    </row>
    <row r="28" spans="1:14" ht="18" thickBot="1" x14ac:dyDescent="0.65">
      <c r="A28" s="268"/>
      <c r="B28" s="157" t="s">
        <v>98</v>
      </c>
      <c r="C28" s="178" t="str">
        <f>'3שכבה ט '!G304</f>
        <v/>
      </c>
      <c r="D28" s="178" t="str">
        <f>'3שכבה ט '!K304</f>
        <v/>
      </c>
      <c r="E28" s="178" t="str">
        <f>'3שכבה ט '!P304</f>
        <v/>
      </c>
      <c r="F28" s="178" t="str">
        <f>'3שכבה ט '!S304</f>
        <v/>
      </c>
      <c r="G28" s="178" t="str">
        <f>'3שכבה ט '!V304</f>
        <v/>
      </c>
      <c r="H28" s="178" t="str">
        <f>'3שכבה ט '!AB304</f>
        <v/>
      </c>
      <c r="I28" s="179" t="str">
        <f>'3שכבה ט '!AG304</f>
        <v/>
      </c>
      <c r="J28" s="179" t="str">
        <f>'3שכבה ט '!AK304</f>
        <v/>
      </c>
      <c r="K28" s="179" t="str">
        <f>'3שכבה ט '!AP304</f>
        <v/>
      </c>
      <c r="L28" s="42"/>
      <c r="M28" s="177">
        <f>'2שכבה ח'!D303</f>
        <v>0</v>
      </c>
      <c r="N28" s="149" t="e">
        <f t="shared" si="11"/>
        <v>#DIV/0!</v>
      </c>
    </row>
    <row r="29" spans="1:14" ht="23.1" customHeight="1" x14ac:dyDescent="0.6">
      <c r="A29" s="268"/>
      <c r="B29" s="157" t="s">
        <v>99</v>
      </c>
      <c r="C29" s="178" t="str">
        <f>'3שכבה ט '!G347</f>
        <v/>
      </c>
      <c r="D29" s="178" t="str">
        <f>'3שכבה ט '!K347</f>
        <v/>
      </c>
      <c r="E29" s="178" t="str">
        <f>'3שכבה ט '!P347</f>
        <v/>
      </c>
      <c r="F29" s="178" t="str">
        <f>'3שכבה ט '!S347</f>
        <v/>
      </c>
      <c r="G29" s="178" t="str">
        <f>'3שכבה ט '!V347</f>
        <v/>
      </c>
      <c r="H29" s="178" t="str">
        <f>'3שכבה ט '!AB347</f>
        <v/>
      </c>
      <c r="I29" s="179" t="str">
        <f>'3שכבה ט '!AG347</f>
        <v/>
      </c>
      <c r="J29" s="179" t="str">
        <f>'3שכבה ט '!AK347</f>
        <v/>
      </c>
      <c r="K29" s="179" t="str">
        <f>'3שכבה ט '!AP347</f>
        <v/>
      </c>
      <c r="L29" s="42"/>
      <c r="M29" s="177">
        <f>'3שכבה ט '!D346</f>
        <v>0</v>
      </c>
      <c r="N29" s="149" t="e">
        <f t="shared" si="11"/>
        <v>#DIV/0!</v>
      </c>
    </row>
    <row r="30" spans="1:14" ht="18" thickBot="1" x14ac:dyDescent="0.65">
      <c r="A30" s="269"/>
      <c r="B30" s="150" t="s">
        <v>100</v>
      </c>
      <c r="C30" s="151" t="e">
        <f>AVERAGE(C22:C29)</f>
        <v>#DIV/0!</v>
      </c>
      <c r="D30" s="151" t="e">
        <f t="shared" ref="D30:K30" si="12">AVERAGE(D22:D29)</f>
        <v>#DIV/0!</v>
      </c>
      <c r="E30" s="151" t="e">
        <f t="shared" si="12"/>
        <v>#DIV/0!</v>
      </c>
      <c r="F30" s="151" t="e">
        <f t="shared" si="12"/>
        <v>#DIV/0!</v>
      </c>
      <c r="G30" s="151" t="e">
        <f t="shared" si="12"/>
        <v>#DIV/0!</v>
      </c>
      <c r="H30" s="151" t="e">
        <f t="shared" si="12"/>
        <v>#DIV/0!</v>
      </c>
      <c r="I30" s="151" t="e">
        <f t="shared" si="12"/>
        <v>#DIV/0!</v>
      </c>
      <c r="J30" s="151" t="e">
        <f t="shared" si="12"/>
        <v>#DIV/0!</v>
      </c>
      <c r="K30" s="151" t="e">
        <f t="shared" si="12"/>
        <v>#DIV/0!</v>
      </c>
      <c r="L30" s="150">
        <f>SUM(L22:L29)</f>
        <v>0</v>
      </c>
      <c r="M30" s="150">
        <f>SUM(M22:M29)</f>
        <v>0</v>
      </c>
      <c r="N30" s="181" t="e">
        <f>M30/L30</f>
        <v>#DIV/0!</v>
      </c>
    </row>
    <row r="31" spans="1:14" ht="18" thickBot="1" x14ac:dyDescent="0.65">
      <c r="A31" s="267" t="s">
        <v>169</v>
      </c>
      <c r="B31" s="156" t="s">
        <v>170</v>
      </c>
      <c r="C31" s="178" t="str">
        <f>'4שכבה י'!G46</f>
        <v/>
      </c>
      <c r="D31" s="178" t="str">
        <f>'4שכבה י'!K46</f>
        <v/>
      </c>
      <c r="E31" s="178" t="str">
        <f>'4שכבה י'!P46</f>
        <v/>
      </c>
      <c r="F31" s="178" t="str">
        <f>'4שכבה י'!S46</f>
        <v/>
      </c>
      <c r="G31" s="178" t="str">
        <f>'4שכבה י'!V46</f>
        <v/>
      </c>
      <c r="H31" s="178" t="str">
        <f>'4שכבה י'!AB46</f>
        <v/>
      </c>
      <c r="I31" s="179" t="str">
        <f>'4שכבה י'!AG46</f>
        <v/>
      </c>
      <c r="J31" s="179" t="str">
        <f>'4שכבה י'!AK46</f>
        <v/>
      </c>
      <c r="K31" s="179" t="str">
        <f>'4שכבה י'!AP46</f>
        <v/>
      </c>
      <c r="L31" s="147"/>
      <c r="M31" s="180">
        <f>'4שכבה י'!D45</f>
        <v>0</v>
      </c>
      <c r="N31" s="148" t="e">
        <f>M31/L31</f>
        <v>#DIV/0!</v>
      </c>
    </row>
    <row r="32" spans="1:14" ht="18" thickBot="1" x14ac:dyDescent="0.65">
      <c r="A32" s="268"/>
      <c r="B32" s="157" t="s">
        <v>171</v>
      </c>
      <c r="C32" s="178" t="str">
        <f>'4שכבה י'!G89</f>
        <v/>
      </c>
      <c r="D32" s="178" t="str">
        <f>'4שכבה י'!K89</f>
        <v/>
      </c>
      <c r="E32" s="178" t="str">
        <f>'4שכבה י'!P89</f>
        <v/>
      </c>
      <c r="F32" s="178" t="str">
        <f>'4שכבה י'!S89</f>
        <v/>
      </c>
      <c r="G32" s="178" t="str">
        <f>'4שכבה י'!V89</f>
        <v/>
      </c>
      <c r="H32" s="178" t="str">
        <f>'4שכבה י'!AB89</f>
        <v/>
      </c>
      <c r="I32" s="179" t="str">
        <f>'4שכבה י'!AG89</f>
        <v/>
      </c>
      <c r="J32" s="179" t="str">
        <f>'4שכבה י'!AK89</f>
        <v/>
      </c>
      <c r="K32" s="179" t="str">
        <f>'4שכבה י'!AP89</f>
        <v/>
      </c>
      <c r="L32" s="42"/>
      <c r="M32" s="177">
        <f>'4שכבה י'!D88</f>
        <v>0</v>
      </c>
      <c r="N32" s="149" t="e">
        <f>M32/L32</f>
        <v>#DIV/0!</v>
      </c>
    </row>
    <row r="33" spans="1:14" ht="18" thickBot="1" x14ac:dyDescent="0.65">
      <c r="A33" s="268"/>
      <c r="B33" s="157" t="s">
        <v>172</v>
      </c>
      <c r="C33" s="178" t="str">
        <f>'4שכבה י'!G132</f>
        <v/>
      </c>
      <c r="D33" s="178" t="str">
        <f>'4שכבה י'!K132</f>
        <v/>
      </c>
      <c r="E33" s="178" t="str">
        <f>'4שכבה י'!P132</f>
        <v/>
      </c>
      <c r="F33" s="178" t="str">
        <f>'4שכבה י'!S132</f>
        <v/>
      </c>
      <c r="G33" s="178" t="str">
        <f>'4שכבה י'!V132</f>
        <v/>
      </c>
      <c r="H33" s="178" t="str">
        <f>'4שכבה י'!AB132</f>
        <v/>
      </c>
      <c r="I33" s="179" t="str">
        <f>'4שכבה י'!AG132</f>
        <v/>
      </c>
      <c r="J33" s="179" t="str">
        <f>'4שכבה י'!AK132</f>
        <v/>
      </c>
      <c r="K33" s="179" t="str">
        <f>'4שכבה י'!AP132</f>
        <v/>
      </c>
      <c r="L33" s="42"/>
      <c r="M33" s="177">
        <f>'4שכבה י'!D131</f>
        <v>0</v>
      </c>
      <c r="N33" s="149" t="e">
        <f>M33/L33</f>
        <v>#DIV/0!</v>
      </c>
    </row>
    <row r="34" spans="1:14" ht="18" thickBot="1" x14ac:dyDescent="0.65">
      <c r="A34" s="268"/>
      <c r="B34" s="157" t="s">
        <v>178</v>
      </c>
      <c r="C34" s="178" t="str">
        <f>'4שכבה י'!G175</f>
        <v/>
      </c>
      <c r="D34" s="178" t="str">
        <f>'4שכבה י'!K175</f>
        <v/>
      </c>
      <c r="E34" s="178" t="str">
        <f>'4שכבה י'!P175</f>
        <v/>
      </c>
      <c r="F34" s="178" t="str">
        <f>'4שכבה י'!S175</f>
        <v/>
      </c>
      <c r="G34" s="178" t="str">
        <f>'4שכבה י'!V175</f>
        <v/>
      </c>
      <c r="H34" s="178" t="str">
        <f>'4שכבה י'!AB175</f>
        <v/>
      </c>
      <c r="I34" s="179" t="str">
        <f>'4שכבה י'!AG175</f>
        <v/>
      </c>
      <c r="J34" s="179" t="str">
        <f>'4שכבה י'!AK175</f>
        <v/>
      </c>
      <c r="K34" s="179" t="str">
        <f>'4שכבה י'!AP175</f>
        <v/>
      </c>
      <c r="L34" s="42"/>
      <c r="M34" s="177">
        <f>'4שכבה י'!D174</f>
        <v>0</v>
      </c>
      <c r="N34" s="149" t="e">
        <f>M34/L34</f>
        <v>#DIV/0!</v>
      </c>
    </row>
    <row r="35" spans="1:14" ht="18" thickBot="1" x14ac:dyDescent="0.65">
      <c r="A35" s="268"/>
      <c r="B35" s="157" t="s">
        <v>173</v>
      </c>
      <c r="C35" s="178" t="str">
        <f>'4שכבה י'!G218</f>
        <v/>
      </c>
      <c r="D35" s="178" t="str">
        <f>'4שכבה י'!K218</f>
        <v/>
      </c>
      <c r="E35" s="178" t="str">
        <f>'4שכבה י'!P218</f>
        <v/>
      </c>
      <c r="F35" s="178" t="str">
        <f>'4שכבה י'!S218</f>
        <v/>
      </c>
      <c r="G35" s="178" t="str">
        <f>'4שכבה י'!V218</f>
        <v/>
      </c>
      <c r="H35" s="178" t="str">
        <f>'4שכבה י'!AB218</f>
        <v/>
      </c>
      <c r="I35" s="179" t="str">
        <f>'4שכבה י'!AG218</f>
        <v/>
      </c>
      <c r="J35" s="179" t="str">
        <f>'4שכבה י'!AK218</f>
        <v/>
      </c>
      <c r="K35" s="179" t="str">
        <f>'4שכבה י'!AP218</f>
        <v/>
      </c>
      <c r="L35" s="42"/>
      <c r="M35" s="177">
        <f>'4שכבה י'!D217</f>
        <v>0</v>
      </c>
      <c r="N35" s="149" t="e">
        <f t="shared" ref="N35:N38" si="13">M35/L35</f>
        <v>#DIV/0!</v>
      </c>
    </row>
    <row r="36" spans="1:14" ht="18" thickBot="1" x14ac:dyDescent="0.65">
      <c r="A36" s="268"/>
      <c r="B36" s="157" t="s">
        <v>174</v>
      </c>
      <c r="C36" s="178" t="str">
        <f>'4שכבה י'!G261</f>
        <v/>
      </c>
      <c r="D36" s="178" t="str">
        <f>'4שכבה י'!K261</f>
        <v/>
      </c>
      <c r="E36" s="178" t="str">
        <f>'4שכבה י'!P261</f>
        <v/>
      </c>
      <c r="F36" s="178" t="str">
        <f>'4שכבה י'!S261</f>
        <v/>
      </c>
      <c r="G36" s="178" t="str">
        <f>'4שכבה י'!V261</f>
        <v/>
      </c>
      <c r="H36" s="178" t="str">
        <f>'4שכבה י'!AB261</f>
        <v/>
      </c>
      <c r="I36" s="179" t="str">
        <f>'4שכבה י'!AG261</f>
        <v/>
      </c>
      <c r="J36" s="179" t="str">
        <f>'4שכבה י'!AK261</f>
        <v/>
      </c>
      <c r="K36" s="179" t="str">
        <f>'4שכבה י'!AP261</f>
        <v/>
      </c>
      <c r="L36" s="42"/>
      <c r="M36" s="177">
        <f>'4שכבה י'!D260</f>
        <v>0</v>
      </c>
      <c r="N36" s="149" t="e">
        <f t="shared" si="13"/>
        <v>#DIV/0!</v>
      </c>
    </row>
    <row r="37" spans="1:14" ht="18" thickBot="1" x14ac:dyDescent="0.65">
      <c r="A37" s="268"/>
      <c r="B37" s="157" t="s">
        <v>175</v>
      </c>
      <c r="C37" s="178" t="str">
        <f>'4שכבה י'!G304</f>
        <v/>
      </c>
      <c r="D37" s="178" t="str">
        <f>'4שכבה י'!K304</f>
        <v/>
      </c>
      <c r="E37" s="178" t="str">
        <f>'4שכבה י'!P304</f>
        <v/>
      </c>
      <c r="F37" s="178" t="str">
        <f>'4שכבה י'!S304</f>
        <v/>
      </c>
      <c r="G37" s="178" t="str">
        <f>'4שכבה י'!V304</f>
        <v/>
      </c>
      <c r="H37" s="178" t="str">
        <f>'4שכבה י'!AB304</f>
        <v/>
      </c>
      <c r="I37" s="179" t="str">
        <f>'4שכבה י'!AG304</f>
        <v/>
      </c>
      <c r="J37" s="179" t="str">
        <f>'4שכבה י'!AK304</f>
        <v/>
      </c>
      <c r="K37" s="179" t="str">
        <f>'4שכבה י'!AP304</f>
        <v/>
      </c>
      <c r="L37" s="42"/>
      <c r="M37" s="177">
        <f>'4שכבה י'!D303</f>
        <v>0</v>
      </c>
      <c r="N37" s="149" t="e">
        <f t="shared" si="13"/>
        <v>#DIV/0!</v>
      </c>
    </row>
    <row r="38" spans="1:14" ht="17.7" x14ac:dyDescent="0.6">
      <c r="A38" s="268"/>
      <c r="B38" s="157" t="s">
        <v>176</v>
      </c>
      <c r="C38" s="178" t="str">
        <f>'4שכבה י'!G347</f>
        <v/>
      </c>
      <c r="D38" s="178" t="str">
        <f>'4שכבה י'!K347</f>
        <v/>
      </c>
      <c r="E38" s="178" t="str">
        <f>'4שכבה י'!P347</f>
        <v/>
      </c>
      <c r="F38" s="178" t="str">
        <f>'4שכבה י'!S347</f>
        <v/>
      </c>
      <c r="G38" s="178" t="str">
        <f>'4שכבה י'!V347</f>
        <v/>
      </c>
      <c r="H38" s="178" t="str">
        <f>'4שכבה י'!AB347</f>
        <v/>
      </c>
      <c r="I38" s="179" t="str">
        <f>'4שכבה י'!AG347</f>
        <v/>
      </c>
      <c r="J38" s="179" t="str">
        <f>'4שכבה י'!AK347</f>
        <v/>
      </c>
      <c r="K38" s="179" t="str">
        <f>'4שכבה י'!AP347</f>
        <v/>
      </c>
      <c r="L38" s="42"/>
      <c r="M38" s="177">
        <f>'4שכבה י'!D346</f>
        <v>0</v>
      </c>
      <c r="N38" s="149" t="e">
        <f t="shared" si="13"/>
        <v>#DIV/0!</v>
      </c>
    </row>
    <row r="39" spans="1:14" ht="18" thickBot="1" x14ac:dyDescent="0.65">
      <c r="A39" s="269"/>
      <c r="B39" s="150" t="s">
        <v>236</v>
      </c>
      <c r="C39" s="151" t="e">
        <f>AVERAGE(C31:C38)</f>
        <v>#DIV/0!</v>
      </c>
      <c r="D39" s="151" t="e">
        <f t="shared" ref="D39:K39" si="14">AVERAGE(D31:D38)</f>
        <v>#DIV/0!</v>
      </c>
      <c r="E39" s="151" t="e">
        <f t="shared" si="14"/>
        <v>#DIV/0!</v>
      </c>
      <c r="F39" s="151" t="e">
        <f t="shared" si="14"/>
        <v>#DIV/0!</v>
      </c>
      <c r="G39" s="151" t="e">
        <f t="shared" si="14"/>
        <v>#DIV/0!</v>
      </c>
      <c r="H39" s="151" t="e">
        <f t="shared" si="14"/>
        <v>#DIV/0!</v>
      </c>
      <c r="I39" s="151" t="e">
        <f t="shared" si="14"/>
        <v>#DIV/0!</v>
      </c>
      <c r="J39" s="151" t="e">
        <f t="shared" si="14"/>
        <v>#DIV/0!</v>
      </c>
      <c r="K39" s="151" t="e">
        <f t="shared" si="14"/>
        <v>#DIV/0!</v>
      </c>
      <c r="L39" s="150">
        <f>SUM(L31:L38)</f>
        <v>0</v>
      </c>
      <c r="M39" s="150">
        <f>SUM(M31:M38)</f>
        <v>0</v>
      </c>
      <c r="N39" s="181" t="e">
        <f>M39/L39</f>
        <v>#DIV/0!</v>
      </c>
    </row>
    <row r="40" spans="1:14" ht="18" thickBot="1" x14ac:dyDescent="0.65">
      <c r="A40" s="267" t="s">
        <v>179</v>
      </c>
      <c r="B40" s="182" t="s">
        <v>180</v>
      </c>
      <c r="C40" s="178" t="str">
        <f>'5שכבה יא'!G46</f>
        <v/>
      </c>
      <c r="D40" s="178" t="str">
        <f>'5שכבה יא'!K46</f>
        <v/>
      </c>
      <c r="E40" s="178" t="str">
        <f>'5שכבה יא'!P46</f>
        <v/>
      </c>
      <c r="F40" s="178" t="str">
        <f>'5שכבה יא'!S46</f>
        <v/>
      </c>
      <c r="G40" s="178" t="str">
        <f>'5שכבה יא'!V46</f>
        <v/>
      </c>
      <c r="H40" s="178" t="str">
        <f>'5שכבה יא'!AB46</f>
        <v/>
      </c>
      <c r="I40" s="179" t="str">
        <f>'5שכבה יא'!AG46</f>
        <v/>
      </c>
      <c r="J40" s="179" t="str">
        <f>'5שכבה יא'!AK46</f>
        <v/>
      </c>
      <c r="K40" s="179" t="str">
        <f>'5שכבה יא'!AP46</f>
        <v/>
      </c>
      <c r="L40" s="147"/>
      <c r="M40" s="180">
        <f>'5שכבה יא'!D45</f>
        <v>0</v>
      </c>
      <c r="N40" s="148" t="e">
        <f>M40/L40</f>
        <v>#DIV/0!</v>
      </c>
    </row>
    <row r="41" spans="1:14" ht="18" thickBot="1" x14ac:dyDescent="0.65">
      <c r="A41" s="268"/>
      <c r="B41" s="183" t="s">
        <v>181</v>
      </c>
      <c r="C41" s="178" t="str">
        <f>'5שכבה יא'!G89</f>
        <v/>
      </c>
      <c r="D41" s="178" t="str">
        <f>'5שכבה יא'!K89</f>
        <v/>
      </c>
      <c r="E41" s="178" t="str">
        <f>'5שכבה יא'!P89</f>
        <v/>
      </c>
      <c r="F41" s="178" t="str">
        <f>'5שכבה יא'!S89</f>
        <v/>
      </c>
      <c r="G41" s="178" t="str">
        <f>'5שכבה יא'!V89</f>
        <v/>
      </c>
      <c r="H41" s="178" t="str">
        <f>'5שכבה יא'!AB89</f>
        <v/>
      </c>
      <c r="I41" s="179" t="str">
        <f>'5שכבה יא'!AG89</f>
        <v/>
      </c>
      <c r="J41" s="179" t="str">
        <f>'5שכבה יא'!AK89</f>
        <v/>
      </c>
      <c r="K41" s="179" t="str">
        <f>'5שכבה יא'!AP89</f>
        <v/>
      </c>
      <c r="L41" s="42"/>
      <c r="M41" s="180">
        <f>'5שכבה יא'!D88</f>
        <v>0</v>
      </c>
      <c r="N41" s="149" t="e">
        <f>M41/L41</f>
        <v>#DIV/0!</v>
      </c>
    </row>
    <row r="42" spans="1:14" ht="18" thickBot="1" x14ac:dyDescent="0.65">
      <c r="A42" s="268"/>
      <c r="B42" s="183" t="s">
        <v>182</v>
      </c>
      <c r="C42" s="178" t="str">
        <f>'5שכבה יא'!G132</f>
        <v/>
      </c>
      <c r="D42" s="178" t="str">
        <f>'5שכבה יא'!K132</f>
        <v/>
      </c>
      <c r="E42" s="178" t="str">
        <f>'5שכבה יא'!P132</f>
        <v/>
      </c>
      <c r="F42" s="178" t="str">
        <f>'5שכבה יא'!S132</f>
        <v/>
      </c>
      <c r="G42" s="178" t="str">
        <f>'5שכבה יא'!V132</f>
        <v/>
      </c>
      <c r="H42" s="178" t="str">
        <f>'5שכבה יא'!AB132</f>
        <v/>
      </c>
      <c r="I42" s="179" t="str">
        <f>'5שכבה יא'!AG132</f>
        <v/>
      </c>
      <c r="J42" s="179" t="str">
        <f>'5שכבה יא'!AK132</f>
        <v/>
      </c>
      <c r="K42" s="179" t="str">
        <f>'5שכבה יא'!AP132</f>
        <v/>
      </c>
      <c r="L42" s="42"/>
      <c r="M42" s="180">
        <f>'5שכבה יא'!D131</f>
        <v>0</v>
      </c>
      <c r="N42" s="149" t="e">
        <f>M42/L42</f>
        <v>#DIV/0!</v>
      </c>
    </row>
    <row r="43" spans="1:14" ht="18" thickBot="1" x14ac:dyDescent="0.65">
      <c r="A43" s="268"/>
      <c r="B43" s="183" t="s">
        <v>183</v>
      </c>
      <c r="C43" s="178" t="str">
        <f>'5שכבה יא'!G175</f>
        <v/>
      </c>
      <c r="D43" s="178" t="str">
        <f>'5שכבה יא'!K175</f>
        <v/>
      </c>
      <c r="E43" s="178" t="str">
        <f>'5שכבה יא'!P175</f>
        <v/>
      </c>
      <c r="F43" s="178" t="str">
        <f>'5שכבה יא'!S175</f>
        <v/>
      </c>
      <c r="G43" s="178" t="str">
        <f>'5שכבה יא'!V175</f>
        <v/>
      </c>
      <c r="H43" s="178" t="str">
        <f>'5שכבה יא'!AB175</f>
        <v/>
      </c>
      <c r="I43" s="179" t="str">
        <f>'5שכבה יא'!AG175</f>
        <v/>
      </c>
      <c r="J43" s="179" t="str">
        <f>'5שכבה יא'!AK175</f>
        <v/>
      </c>
      <c r="K43" s="179" t="str">
        <f>'5שכבה יא'!AP175</f>
        <v/>
      </c>
      <c r="L43" s="42"/>
      <c r="M43" s="180">
        <f>'5שכבה יא'!D174</f>
        <v>0</v>
      </c>
      <c r="N43" s="149" t="e">
        <f>M43/L43</f>
        <v>#DIV/0!</v>
      </c>
    </row>
    <row r="44" spans="1:14" ht="18" thickBot="1" x14ac:dyDescent="0.65">
      <c r="A44" s="268"/>
      <c r="B44" s="183" t="s">
        <v>184</v>
      </c>
      <c r="C44" s="178" t="str">
        <f>'5שכבה יא'!G218</f>
        <v/>
      </c>
      <c r="D44" s="178" t="str">
        <f>'5שכבה יא'!K218</f>
        <v/>
      </c>
      <c r="E44" s="178" t="str">
        <f>'5שכבה יא'!P218</f>
        <v/>
      </c>
      <c r="F44" s="178" t="str">
        <f>'5שכבה יא'!S218</f>
        <v/>
      </c>
      <c r="G44" s="178" t="str">
        <f>'5שכבה יא'!V218</f>
        <v/>
      </c>
      <c r="H44" s="178" t="str">
        <f>'5שכבה יא'!AB218</f>
        <v/>
      </c>
      <c r="I44" s="179" t="str">
        <f>'5שכבה יא'!AG218</f>
        <v/>
      </c>
      <c r="J44" s="179" t="str">
        <f>'5שכבה יא'!AK218</f>
        <v/>
      </c>
      <c r="K44" s="179" t="str">
        <f>'5שכבה יא'!AP218</f>
        <v/>
      </c>
      <c r="L44" s="42"/>
      <c r="M44" s="180">
        <f>'5שכבה יא'!D217</f>
        <v>0</v>
      </c>
      <c r="N44" s="149" t="e">
        <f t="shared" ref="N44:N47" si="15">M44/L44</f>
        <v>#DIV/0!</v>
      </c>
    </row>
    <row r="45" spans="1:14" ht="18" thickBot="1" x14ac:dyDescent="0.65">
      <c r="A45" s="268"/>
      <c r="B45" s="183" t="s">
        <v>185</v>
      </c>
      <c r="C45" s="178" t="str">
        <f>'5שכבה יא'!G261</f>
        <v/>
      </c>
      <c r="D45" s="178" t="str">
        <f>'5שכבה יא'!K261</f>
        <v/>
      </c>
      <c r="E45" s="178" t="str">
        <f>'5שכבה יא'!P261</f>
        <v/>
      </c>
      <c r="F45" s="178" t="str">
        <f>'5שכבה יא'!S261</f>
        <v/>
      </c>
      <c r="G45" s="178" t="str">
        <f>'5שכבה יא'!V261</f>
        <v/>
      </c>
      <c r="H45" s="178" t="str">
        <f>'5שכבה יא'!AB261</f>
        <v/>
      </c>
      <c r="I45" s="179" t="str">
        <f>'5שכבה יא'!AG261</f>
        <v/>
      </c>
      <c r="J45" s="179" t="str">
        <f>'5שכבה יא'!AK261</f>
        <v/>
      </c>
      <c r="K45" s="179" t="str">
        <f>'5שכבה יא'!AP261</f>
        <v/>
      </c>
      <c r="L45" s="42"/>
      <c r="M45" s="180">
        <f>'5שכבה יא'!D260</f>
        <v>0</v>
      </c>
      <c r="N45" s="149" t="e">
        <f t="shared" si="15"/>
        <v>#DIV/0!</v>
      </c>
    </row>
    <row r="46" spans="1:14" ht="18" thickBot="1" x14ac:dyDescent="0.65">
      <c r="A46" s="268"/>
      <c r="B46" s="183" t="s">
        <v>186</v>
      </c>
      <c r="C46" s="178" t="str">
        <f>'5שכבה יא'!G304</f>
        <v/>
      </c>
      <c r="D46" s="178" t="str">
        <f>'5שכבה יא'!K304</f>
        <v/>
      </c>
      <c r="E46" s="178" t="str">
        <f>'5שכבה יא'!P304</f>
        <v/>
      </c>
      <c r="F46" s="178" t="str">
        <f>'5שכבה יא'!S304</f>
        <v/>
      </c>
      <c r="G46" s="178" t="str">
        <f>'5שכבה יא'!V304</f>
        <v/>
      </c>
      <c r="H46" s="178" t="str">
        <f>'5שכבה יא'!AB304</f>
        <v/>
      </c>
      <c r="I46" s="179" t="str">
        <f>'5שכבה יא'!AG304</f>
        <v/>
      </c>
      <c r="J46" s="179" t="str">
        <f>'5שכבה יא'!AK304</f>
        <v/>
      </c>
      <c r="K46" s="179" t="str">
        <f>'5שכבה יא'!AP304</f>
        <v/>
      </c>
      <c r="L46" s="42"/>
      <c r="M46" s="180">
        <f>'5שכבה יא'!D203</f>
        <v>0</v>
      </c>
      <c r="N46" s="149" t="e">
        <f t="shared" si="15"/>
        <v>#DIV/0!</v>
      </c>
    </row>
    <row r="47" spans="1:14" ht="17.7" x14ac:dyDescent="0.6">
      <c r="A47" s="268"/>
      <c r="B47" s="183" t="s">
        <v>187</v>
      </c>
      <c r="C47" s="178" t="str">
        <f>'5שכבה יא'!G347</f>
        <v/>
      </c>
      <c r="D47" s="178" t="str">
        <f>'5שכבה יא'!K347</f>
        <v/>
      </c>
      <c r="E47" s="178" t="str">
        <f>'5שכבה יא'!P347</f>
        <v/>
      </c>
      <c r="F47" s="178" t="str">
        <f>'5שכבה יא'!S347</f>
        <v/>
      </c>
      <c r="G47" s="178" t="str">
        <f>'5שכבה יא'!V347</f>
        <v/>
      </c>
      <c r="H47" s="178" t="str">
        <f>'5שכבה יא'!AB347</f>
        <v/>
      </c>
      <c r="I47" s="179" t="str">
        <f>'5שכבה יא'!AG347</f>
        <v/>
      </c>
      <c r="J47" s="179" t="str">
        <f>'5שכבה יא'!AK347</f>
        <v/>
      </c>
      <c r="K47" s="179" t="str">
        <f>'5שכבה יא'!AP347</f>
        <v/>
      </c>
      <c r="L47" s="42"/>
      <c r="M47" s="180">
        <f>'5שכבה יא'!D346</f>
        <v>0</v>
      </c>
      <c r="N47" s="149" t="e">
        <f t="shared" si="15"/>
        <v>#DIV/0!</v>
      </c>
    </row>
    <row r="48" spans="1:14" ht="18" thickBot="1" x14ac:dyDescent="0.65">
      <c r="A48" s="269"/>
      <c r="B48" s="150" t="s">
        <v>237</v>
      </c>
      <c r="C48" s="151" t="e">
        <f>AVERAGE(C40:C47)</f>
        <v>#DIV/0!</v>
      </c>
      <c r="D48" s="151" t="e">
        <f t="shared" ref="D48:K48" si="16">AVERAGE(D40:D47)</f>
        <v>#DIV/0!</v>
      </c>
      <c r="E48" s="151" t="e">
        <f t="shared" si="16"/>
        <v>#DIV/0!</v>
      </c>
      <c r="F48" s="151" t="e">
        <f t="shared" si="16"/>
        <v>#DIV/0!</v>
      </c>
      <c r="G48" s="151" t="e">
        <f t="shared" si="16"/>
        <v>#DIV/0!</v>
      </c>
      <c r="H48" s="151" t="e">
        <f t="shared" si="16"/>
        <v>#DIV/0!</v>
      </c>
      <c r="I48" s="151" t="e">
        <f t="shared" si="16"/>
        <v>#DIV/0!</v>
      </c>
      <c r="J48" s="151" t="e">
        <f t="shared" si="16"/>
        <v>#DIV/0!</v>
      </c>
      <c r="K48" s="151" t="e">
        <f t="shared" si="16"/>
        <v>#DIV/0!</v>
      </c>
      <c r="L48" s="150">
        <f>SUM(L40:L47)</f>
        <v>0</v>
      </c>
      <c r="M48" s="150">
        <f>SUM(M40:M47)</f>
        <v>0</v>
      </c>
      <c r="N48" s="181" t="e">
        <f>M48/L48</f>
        <v>#DIV/0!</v>
      </c>
    </row>
  </sheetData>
  <sheetProtection sheet="1" objects="1" selectLockedCells="1"/>
  <mergeCells count="10">
    <mergeCell ref="A40:A48"/>
    <mergeCell ref="A31:A39"/>
    <mergeCell ref="L2:N2"/>
    <mergeCell ref="C1:J1"/>
    <mergeCell ref="L1:N1"/>
    <mergeCell ref="A22:A30"/>
    <mergeCell ref="A4:A12"/>
    <mergeCell ref="A13:A21"/>
    <mergeCell ref="C2:H2"/>
    <mergeCell ref="I2:K2"/>
  </mergeCells>
  <pageMargins left="0.31496062992125984" right="0.31496062992125984" top="0.35433070866141736" bottom="0.15748031496062992" header="0.31496062992125984" footer="0.19685039370078741"/>
  <pageSetup paperSize="9" scale="52"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6331-E627-4B22-BF31-340D6207321E}">
  <sheetPr>
    <outlinePr summaryBelow="0" summaryRight="0"/>
  </sheetPr>
  <dimension ref="A1:AX934"/>
  <sheetViews>
    <sheetView zoomScale="70" zoomScaleNormal="70" zoomScaleSheetLayoutView="55" workbookViewId="0">
      <pane xSplit="1" ySplit="3" topLeftCell="B4" activePane="bottomRight" state="frozen"/>
      <selection pane="topRight" activeCell="B1" sqref="B1"/>
      <selection pane="bottomLeft" activeCell="A4" sqref="A4"/>
      <selection pane="bottomRight" activeCell="B4" sqref="B4"/>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5.4726562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43" t="s">
        <v>151</v>
      </c>
      <c r="B1" s="344"/>
      <c r="C1" s="344"/>
      <c r="D1" s="344"/>
      <c r="E1" s="345"/>
      <c r="F1" s="302" t="s">
        <v>6</v>
      </c>
      <c r="G1" s="303"/>
      <c r="H1" s="303"/>
      <c r="I1" s="304" t="s">
        <v>6</v>
      </c>
      <c r="J1" s="305"/>
      <c r="K1" s="305"/>
      <c r="L1" s="305"/>
      <c r="M1" s="306"/>
      <c r="N1" s="307" t="s">
        <v>6</v>
      </c>
      <c r="O1" s="308"/>
      <c r="P1" s="308"/>
      <c r="Q1" s="309"/>
      <c r="R1" s="310" t="s">
        <v>6</v>
      </c>
      <c r="S1" s="311"/>
      <c r="T1" s="312"/>
      <c r="U1" s="313" t="s">
        <v>6</v>
      </c>
      <c r="V1" s="314"/>
      <c r="W1" s="314"/>
      <c r="X1" s="315" t="s">
        <v>6</v>
      </c>
      <c r="Y1" s="316"/>
      <c r="Z1" s="316"/>
      <c r="AA1" s="316"/>
      <c r="AB1" s="316"/>
      <c r="AC1" s="316"/>
      <c r="AD1" s="317"/>
      <c r="AE1" s="328" t="s">
        <v>6</v>
      </c>
      <c r="AF1" s="329"/>
      <c r="AG1" s="329"/>
      <c r="AH1" s="329"/>
      <c r="AI1" s="330"/>
      <c r="AJ1" s="331" t="s">
        <v>177</v>
      </c>
      <c r="AK1" s="331"/>
      <c r="AL1" s="331"/>
      <c r="AM1" s="331"/>
      <c r="AN1" s="279" t="s">
        <v>6</v>
      </c>
      <c r="AO1" s="280"/>
      <c r="AP1" s="280"/>
      <c r="AQ1" s="280"/>
    </row>
    <row r="2" spans="1:50" s="29" customFormat="1" ht="70.5" customHeight="1" thickBot="1" x14ac:dyDescent="0.5">
      <c r="A2" s="346"/>
      <c r="B2" s="346"/>
      <c r="C2" s="346"/>
      <c r="D2" s="346"/>
      <c r="E2" s="347"/>
      <c r="F2" s="281" t="s">
        <v>224</v>
      </c>
      <c r="G2" s="282"/>
      <c r="H2" s="283"/>
      <c r="I2" s="284" t="s">
        <v>225</v>
      </c>
      <c r="J2" s="285"/>
      <c r="K2" s="285"/>
      <c r="L2" s="285"/>
      <c r="M2" s="286"/>
      <c r="N2" s="287" t="s">
        <v>223</v>
      </c>
      <c r="O2" s="288"/>
      <c r="P2" s="288"/>
      <c r="Q2" s="289"/>
      <c r="R2" s="290" t="s">
        <v>228</v>
      </c>
      <c r="S2" s="291"/>
      <c r="T2" s="292"/>
      <c r="U2" s="293" t="s">
        <v>227</v>
      </c>
      <c r="V2" s="294"/>
      <c r="W2" s="295"/>
      <c r="X2" s="296" t="s">
        <v>226</v>
      </c>
      <c r="Y2" s="297"/>
      <c r="Z2" s="297"/>
      <c r="AA2" s="297"/>
      <c r="AB2" s="297"/>
      <c r="AC2" s="297"/>
      <c r="AD2" s="298"/>
      <c r="AE2" s="299" t="s">
        <v>229</v>
      </c>
      <c r="AF2" s="300"/>
      <c r="AG2" s="300"/>
      <c r="AH2" s="300"/>
      <c r="AI2" s="301"/>
      <c r="AJ2" s="332" t="s">
        <v>221</v>
      </c>
      <c r="AK2" s="333"/>
      <c r="AL2" s="333"/>
      <c r="AM2" s="334"/>
      <c r="AN2" s="318" t="s">
        <v>222</v>
      </c>
      <c r="AO2" s="297"/>
      <c r="AP2" s="297"/>
      <c r="AQ2" s="319"/>
      <c r="AR2" s="32"/>
      <c r="AS2" s="32"/>
      <c r="AT2" s="32"/>
      <c r="AU2" s="32"/>
      <c r="AV2" s="32"/>
      <c r="AW2" s="32"/>
      <c r="AX2" s="32"/>
    </row>
    <row r="3" spans="1:50" s="31" customFormat="1" ht="164.4"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35" t="s">
        <v>41</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36"/>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33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3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3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3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3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3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3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3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3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3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3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3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3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3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3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3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3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3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3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3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3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3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3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3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3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3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3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3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3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3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3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3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3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3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3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3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3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3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3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37"/>
      <c r="B45" s="339" t="s">
        <v>42</v>
      </c>
      <c r="C45" s="324"/>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38"/>
      <c r="B46" s="340" t="s">
        <v>44</v>
      </c>
      <c r="C46" s="341"/>
      <c r="D46" s="342"/>
      <c r="E46" s="342"/>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320" t="s">
        <v>45</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21"/>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321"/>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21"/>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21"/>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21"/>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21"/>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21"/>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21"/>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21"/>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21"/>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21"/>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21"/>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21"/>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21"/>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21"/>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21"/>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21"/>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21"/>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21"/>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21"/>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21"/>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21"/>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21"/>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21"/>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21"/>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21"/>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21"/>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21"/>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21"/>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21"/>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21"/>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21"/>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21"/>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21"/>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21"/>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21"/>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21"/>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21"/>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21"/>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21"/>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22"/>
      <c r="B88" s="323" t="s">
        <v>42</v>
      </c>
      <c r="C88" s="324"/>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22"/>
      <c r="B89" s="325" t="s">
        <v>44</v>
      </c>
      <c r="C89" s="326"/>
      <c r="D89" s="327"/>
      <c r="E89" s="32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48" t="s">
        <v>59</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49"/>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349"/>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49"/>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49"/>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49"/>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49"/>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49"/>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49"/>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49"/>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49"/>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49"/>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49"/>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49"/>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49"/>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49"/>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49"/>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49"/>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49"/>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49"/>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49"/>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49"/>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49"/>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49"/>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49"/>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49"/>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49"/>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49"/>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49"/>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49"/>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49"/>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49"/>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49"/>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49"/>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49"/>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49"/>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49"/>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49"/>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49"/>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49"/>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49"/>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50"/>
      <c r="B131" s="323" t="s">
        <v>42</v>
      </c>
      <c r="C131" s="324"/>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51"/>
      <c r="B132" s="352" t="s">
        <v>44</v>
      </c>
      <c r="C132" s="341"/>
      <c r="D132" s="342"/>
      <c r="E132" s="342"/>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353" t="s">
        <v>46</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354"/>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354"/>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354"/>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354"/>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354"/>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354"/>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354"/>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354"/>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354"/>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354"/>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354"/>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354"/>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354"/>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354"/>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354"/>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354"/>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354"/>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354"/>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354"/>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354"/>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354"/>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354"/>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354"/>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354"/>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354"/>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354"/>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354"/>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354"/>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354"/>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354"/>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354"/>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354"/>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354"/>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354"/>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354"/>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354"/>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354"/>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354"/>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354"/>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354"/>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355"/>
      <c r="B174" s="357" t="s">
        <v>42</v>
      </c>
      <c r="C174" s="324"/>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356"/>
      <c r="B175" s="340" t="s">
        <v>44</v>
      </c>
      <c r="C175" s="341"/>
      <c r="D175" s="342"/>
      <c r="E175" s="342"/>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358" t="s">
        <v>47</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359"/>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35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35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35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35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35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35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35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35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35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35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35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35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35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35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35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35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35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35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35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35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35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35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35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35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35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35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35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35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35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35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35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35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35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35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35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35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35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35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35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60"/>
      <c r="B217" s="357" t="s">
        <v>42</v>
      </c>
      <c r="C217" s="324"/>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61"/>
      <c r="B218" s="340" t="s">
        <v>44</v>
      </c>
      <c r="C218" s="341"/>
      <c r="D218" s="342"/>
      <c r="E218" s="342"/>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62" t="s">
        <v>48</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63"/>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36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6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6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6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6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6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6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6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6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6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6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6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6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6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6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6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6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6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6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6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6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6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6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6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6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6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6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6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6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6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6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6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6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6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6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6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6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6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6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64"/>
      <c r="B260" s="357" t="s">
        <v>42</v>
      </c>
      <c r="C260" s="324"/>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65"/>
      <c r="B261" s="340" t="s">
        <v>44</v>
      </c>
      <c r="C261" s="341"/>
      <c r="D261" s="342"/>
      <c r="E261" s="342"/>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368" t="s">
        <v>49</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369"/>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36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36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36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36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36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36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36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36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36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36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36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36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36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36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36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36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36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36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36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36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36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36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36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36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36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36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36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36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36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36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36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36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36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36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36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36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36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36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36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370"/>
      <c r="B303" s="357" t="s">
        <v>42</v>
      </c>
      <c r="C303" s="324"/>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371"/>
      <c r="B304" s="340" t="s">
        <v>44</v>
      </c>
      <c r="C304" s="341"/>
      <c r="D304" s="342"/>
      <c r="E304" s="342"/>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353" t="s">
        <v>145</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354"/>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354"/>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354"/>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354"/>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354"/>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354"/>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354"/>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354"/>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354"/>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354"/>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354"/>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354"/>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354"/>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354"/>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354"/>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354"/>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354"/>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354"/>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354"/>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354"/>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354"/>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354"/>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354"/>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354"/>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354"/>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354"/>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354"/>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354"/>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354"/>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354"/>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354"/>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354"/>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354"/>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354"/>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354"/>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354"/>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354"/>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354"/>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354"/>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354"/>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355"/>
      <c r="B346" s="357" t="s">
        <v>42</v>
      </c>
      <c r="C346" s="324"/>
      <c r="D346" s="7">
        <f>COUNT(D305:D345)</f>
        <v>0</v>
      </c>
      <c r="E346" s="8" t="s">
        <v>43</v>
      </c>
      <c r="F346" s="9" t="str">
        <f>IFERROR(COUNTIF(F305:F345,"&gt;3")/COUNT(F305:F345),"")</f>
        <v/>
      </c>
      <c r="G346" s="9" t="str">
        <f t="shared" ref="G346" si="7">IFERROR(COUNTIF(G305:G345,"&gt;3")/COUNT(G305:G345),"")</f>
        <v/>
      </c>
      <c r="H346" s="9" t="str">
        <f t="shared" ref="H346:AQ346" si="8">IFERROR(COUNTIF(H305:H345,"&gt;3")/COUNT(H305:H345),"")</f>
        <v/>
      </c>
      <c r="I346" s="10" t="str">
        <f t="shared" si="8"/>
        <v/>
      </c>
      <c r="J346" s="10" t="str">
        <f t="shared" si="8"/>
        <v/>
      </c>
      <c r="K346" s="10" t="str">
        <f t="shared" si="8"/>
        <v/>
      </c>
      <c r="L346" s="10" t="str">
        <f t="shared" si="8"/>
        <v/>
      </c>
      <c r="M346" s="10" t="str">
        <f t="shared" si="8"/>
        <v/>
      </c>
      <c r="N346" s="14" t="str">
        <f t="shared" si="8"/>
        <v/>
      </c>
      <c r="O346" s="14" t="str">
        <f t="shared" si="8"/>
        <v/>
      </c>
      <c r="P346" s="14" t="str">
        <f t="shared" si="8"/>
        <v/>
      </c>
      <c r="Q346" s="14" t="str">
        <f t="shared" si="8"/>
        <v/>
      </c>
      <c r="R346" s="19" t="str">
        <f t="shared" si="8"/>
        <v/>
      </c>
      <c r="S346" s="19" t="str">
        <f t="shared" si="8"/>
        <v/>
      </c>
      <c r="T346" s="19" t="str">
        <f t="shared" si="8"/>
        <v/>
      </c>
      <c r="U346" s="11" t="str">
        <f t="shared" si="8"/>
        <v/>
      </c>
      <c r="V346" s="11" t="str">
        <f t="shared" si="8"/>
        <v/>
      </c>
      <c r="W346" s="11" t="str">
        <f t="shared" si="8"/>
        <v/>
      </c>
      <c r="X346" s="12" t="str">
        <f t="shared" si="8"/>
        <v/>
      </c>
      <c r="Y346" s="12" t="str">
        <f t="shared" si="8"/>
        <v/>
      </c>
      <c r="Z346" s="12" t="str">
        <f t="shared" si="8"/>
        <v/>
      </c>
      <c r="AA346" s="12" t="str">
        <f t="shared" si="8"/>
        <v/>
      </c>
      <c r="AB346" s="12" t="str">
        <f t="shared" si="8"/>
        <v/>
      </c>
      <c r="AC346" s="12" t="str">
        <f t="shared" si="8"/>
        <v/>
      </c>
      <c r="AD346" s="12" t="str">
        <f t="shared" si="8"/>
        <v/>
      </c>
      <c r="AE346" s="15" t="str">
        <f t="shared" si="8"/>
        <v/>
      </c>
      <c r="AF346" s="15" t="str">
        <f t="shared" si="8"/>
        <v/>
      </c>
      <c r="AG346" s="15" t="str">
        <f t="shared" si="8"/>
        <v/>
      </c>
      <c r="AH346" s="15" t="str">
        <f t="shared" si="8"/>
        <v/>
      </c>
      <c r="AI346" s="15" t="str">
        <f t="shared" si="8"/>
        <v/>
      </c>
      <c r="AJ346" s="20" t="str">
        <f t="shared" si="8"/>
        <v/>
      </c>
      <c r="AK346" s="20" t="str">
        <f t="shared" si="8"/>
        <v/>
      </c>
      <c r="AL346" s="20" t="str">
        <f t="shared" si="8"/>
        <v/>
      </c>
      <c r="AM346" s="20" t="str">
        <f t="shared" si="8"/>
        <v/>
      </c>
      <c r="AN346" s="12" t="str">
        <f t="shared" si="8"/>
        <v/>
      </c>
      <c r="AO346" s="12" t="str">
        <f t="shared" si="8"/>
        <v/>
      </c>
      <c r="AP346" s="12" t="str">
        <f t="shared" si="8"/>
        <v/>
      </c>
      <c r="AQ346" s="67" t="str">
        <f t="shared" si="8"/>
        <v/>
      </c>
    </row>
    <row r="347" spans="1:43" ht="25.5" thickBot="1" x14ac:dyDescent="0.9">
      <c r="A347" s="356"/>
      <c r="B347" s="340" t="s">
        <v>44</v>
      </c>
      <c r="C347" s="341"/>
      <c r="D347" s="342"/>
      <c r="E347" s="342"/>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366" t="s">
        <v>110</v>
      </c>
      <c r="C350" s="367"/>
      <c r="D350" s="367"/>
      <c r="E350" s="36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B350:E350"/>
    <mergeCell ref="A262:A304"/>
    <mergeCell ref="B303:C303"/>
    <mergeCell ref="B304:E304"/>
    <mergeCell ref="A305:A347"/>
    <mergeCell ref="B346:C346"/>
    <mergeCell ref="B347:E347"/>
    <mergeCell ref="A176:A218"/>
    <mergeCell ref="B217:C217"/>
    <mergeCell ref="B218:E218"/>
    <mergeCell ref="A219:A261"/>
    <mergeCell ref="B260:C260"/>
    <mergeCell ref="B261:E261"/>
    <mergeCell ref="A90:A132"/>
    <mergeCell ref="B131:C131"/>
    <mergeCell ref="B132:E132"/>
    <mergeCell ref="A133:A175"/>
    <mergeCell ref="B174:C174"/>
    <mergeCell ref="B175:E175"/>
    <mergeCell ref="A47:A89"/>
    <mergeCell ref="B88:C88"/>
    <mergeCell ref="B89:E89"/>
    <mergeCell ref="AE1:AI1"/>
    <mergeCell ref="AJ1:AM1"/>
    <mergeCell ref="AJ2:AM2"/>
    <mergeCell ref="A4:A46"/>
    <mergeCell ref="B45:C45"/>
    <mergeCell ref="B46:E46"/>
    <mergeCell ref="A1:E2"/>
    <mergeCell ref="AN1:AQ1"/>
    <mergeCell ref="F2:H2"/>
    <mergeCell ref="I2:M2"/>
    <mergeCell ref="N2:Q2"/>
    <mergeCell ref="R2:T2"/>
    <mergeCell ref="U2:W2"/>
    <mergeCell ref="X2:AD2"/>
    <mergeCell ref="AE2:AI2"/>
    <mergeCell ref="F1:H1"/>
    <mergeCell ref="I1:M1"/>
    <mergeCell ref="N1:Q1"/>
    <mergeCell ref="R1:T1"/>
    <mergeCell ref="U1:W1"/>
    <mergeCell ref="X1:AD1"/>
    <mergeCell ref="AN2:AQ2"/>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C218E-BE98-4077-8785-24F529B13C8F}">
  <sheetPr>
    <outlinePr summaryBelow="0" summaryRight="0"/>
  </sheetPr>
  <dimension ref="A1:AX934"/>
  <sheetViews>
    <sheetView zoomScale="85" zoomScaleNormal="85" zoomScaleSheetLayoutView="55" workbookViewId="0">
      <pane xSplit="1" ySplit="3" topLeftCell="B4" activePane="bottomRight" state="frozen"/>
      <selection pane="topRight" activeCell="B1" sqref="B1"/>
      <selection pane="bottomLeft" activeCell="A4" sqref="A4"/>
      <selection pane="bottomRight" activeCell="C4" sqref="B4:C6"/>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1.046875" style="4" bestFit="1"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43" t="s">
        <v>151</v>
      </c>
      <c r="B1" s="344"/>
      <c r="C1" s="344"/>
      <c r="D1" s="344"/>
      <c r="E1" s="345"/>
      <c r="F1" s="302" t="s">
        <v>6</v>
      </c>
      <c r="G1" s="303"/>
      <c r="H1" s="303"/>
      <c r="I1" s="304" t="s">
        <v>6</v>
      </c>
      <c r="J1" s="305"/>
      <c r="K1" s="305"/>
      <c r="L1" s="305"/>
      <c r="M1" s="306"/>
      <c r="N1" s="307" t="s">
        <v>6</v>
      </c>
      <c r="O1" s="308"/>
      <c r="P1" s="308"/>
      <c r="Q1" s="309"/>
      <c r="R1" s="310" t="s">
        <v>6</v>
      </c>
      <c r="S1" s="311"/>
      <c r="T1" s="312"/>
      <c r="U1" s="313" t="s">
        <v>6</v>
      </c>
      <c r="V1" s="314"/>
      <c r="W1" s="314"/>
      <c r="X1" s="315" t="s">
        <v>6</v>
      </c>
      <c r="Y1" s="316"/>
      <c r="Z1" s="316"/>
      <c r="AA1" s="316"/>
      <c r="AB1" s="316"/>
      <c r="AC1" s="316"/>
      <c r="AD1" s="317"/>
      <c r="AE1" s="328" t="s">
        <v>6</v>
      </c>
      <c r="AF1" s="329"/>
      <c r="AG1" s="329"/>
      <c r="AH1" s="329"/>
      <c r="AI1" s="330"/>
      <c r="AJ1" s="331" t="s">
        <v>6</v>
      </c>
      <c r="AK1" s="331"/>
      <c r="AL1" s="331"/>
      <c r="AM1" s="331"/>
      <c r="AN1" s="279" t="s">
        <v>6</v>
      </c>
      <c r="AO1" s="280"/>
      <c r="AP1" s="280"/>
      <c r="AQ1" s="280"/>
    </row>
    <row r="2" spans="1:50" s="29" customFormat="1" ht="88.5" customHeight="1" thickBot="1" x14ac:dyDescent="0.5">
      <c r="A2" s="346"/>
      <c r="B2" s="346"/>
      <c r="C2" s="346"/>
      <c r="D2" s="346"/>
      <c r="E2" s="347"/>
      <c r="F2" s="281" t="s">
        <v>7</v>
      </c>
      <c r="G2" s="282"/>
      <c r="H2" s="283"/>
      <c r="I2" s="284" t="s">
        <v>51</v>
      </c>
      <c r="J2" s="285"/>
      <c r="K2" s="285"/>
      <c r="L2" s="285"/>
      <c r="M2" s="286"/>
      <c r="N2" s="287" t="s">
        <v>8</v>
      </c>
      <c r="O2" s="288"/>
      <c r="P2" s="288"/>
      <c r="Q2" s="289"/>
      <c r="R2" s="290" t="s">
        <v>56</v>
      </c>
      <c r="S2" s="291"/>
      <c r="T2" s="292"/>
      <c r="U2" s="293" t="s">
        <v>55</v>
      </c>
      <c r="V2" s="294"/>
      <c r="W2" s="295"/>
      <c r="X2" s="296" t="s">
        <v>57</v>
      </c>
      <c r="Y2" s="297"/>
      <c r="Z2" s="297"/>
      <c r="AA2" s="297"/>
      <c r="AB2" s="297"/>
      <c r="AC2" s="297"/>
      <c r="AD2" s="298"/>
      <c r="AE2" s="372" t="s">
        <v>9</v>
      </c>
      <c r="AF2" s="373"/>
      <c r="AG2" s="373"/>
      <c r="AH2" s="373"/>
      <c r="AI2" s="374"/>
      <c r="AJ2" s="332" t="s">
        <v>128</v>
      </c>
      <c r="AK2" s="333"/>
      <c r="AL2" s="333"/>
      <c r="AM2" s="334"/>
      <c r="AN2" s="318" t="s">
        <v>58</v>
      </c>
      <c r="AO2" s="297"/>
      <c r="AP2" s="297"/>
      <c r="AQ2" s="319"/>
      <c r="AR2" s="32"/>
      <c r="AS2" s="32"/>
      <c r="AT2" s="32"/>
      <c r="AU2" s="32"/>
      <c r="AV2" s="32"/>
      <c r="AW2" s="32"/>
      <c r="AX2" s="32"/>
    </row>
    <row r="3" spans="1:50" s="31" customFormat="1" ht="129.9"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35" t="s">
        <v>83</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36"/>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33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3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3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3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3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3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3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3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3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3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3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3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3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3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3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3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3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3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3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3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3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3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3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3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3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3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3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3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3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3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3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3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3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3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3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3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3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3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3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37"/>
      <c r="B45" s="339" t="s">
        <v>42</v>
      </c>
      <c r="C45" s="324"/>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38"/>
      <c r="B46" s="340" t="s">
        <v>44</v>
      </c>
      <c r="C46" s="341"/>
      <c r="D46" s="342"/>
      <c r="E46" s="342"/>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320" t="s">
        <v>84</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21"/>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321"/>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21"/>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21"/>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21"/>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21"/>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21"/>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21"/>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21"/>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21"/>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21"/>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21"/>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21"/>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21"/>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21"/>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21"/>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21"/>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21"/>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21"/>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21"/>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21"/>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21"/>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21"/>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21"/>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21"/>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21"/>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21"/>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21"/>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21"/>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21"/>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21"/>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21"/>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21"/>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21"/>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21"/>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21"/>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21"/>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21"/>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21"/>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21"/>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22"/>
      <c r="B88" s="323" t="s">
        <v>42</v>
      </c>
      <c r="C88" s="324"/>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22"/>
      <c r="B89" s="325" t="s">
        <v>44</v>
      </c>
      <c r="C89" s="326"/>
      <c r="D89" s="327"/>
      <c r="E89" s="32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48" t="s">
        <v>85</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49"/>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349"/>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49"/>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49"/>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49"/>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49"/>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49"/>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49"/>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49"/>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49"/>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49"/>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49"/>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49"/>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49"/>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49"/>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49"/>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49"/>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49"/>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49"/>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49"/>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49"/>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49"/>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49"/>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49"/>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49"/>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49"/>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49"/>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49"/>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49"/>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49"/>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49"/>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49"/>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49"/>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49"/>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49"/>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49"/>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49"/>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49"/>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49"/>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49"/>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50"/>
      <c r="B131" s="323" t="s">
        <v>42</v>
      </c>
      <c r="C131" s="324"/>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51"/>
      <c r="B132" s="352" t="s">
        <v>44</v>
      </c>
      <c r="C132" s="341"/>
      <c r="D132" s="342"/>
      <c r="E132" s="342"/>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353" t="s">
        <v>86</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354"/>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354"/>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354"/>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354"/>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354"/>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354"/>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354"/>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354"/>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354"/>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354"/>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354"/>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354"/>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354"/>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354"/>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354"/>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354"/>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354"/>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354"/>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354"/>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354"/>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354"/>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354"/>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354"/>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354"/>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354"/>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354"/>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354"/>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354"/>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354"/>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354"/>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354"/>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354"/>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354"/>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354"/>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354"/>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354"/>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354"/>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354"/>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354"/>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354"/>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355"/>
      <c r="B174" s="357" t="s">
        <v>42</v>
      </c>
      <c r="C174" s="324"/>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356"/>
      <c r="B175" s="340" t="s">
        <v>44</v>
      </c>
      <c r="C175" s="341"/>
      <c r="D175" s="342"/>
      <c r="E175" s="342"/>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358" t="s">
        <v>87</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359"/>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35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35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35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35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35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35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35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35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35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35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35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35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35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35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35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35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35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35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35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35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35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35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35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35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35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35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35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35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35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35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35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35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35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35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35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35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35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35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35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60"/>
      <c r="B217" s="357" t="s">
        <v>42</v>
      </c>
      <c r="C217" s="324"/>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61"/>
      <c r="B218" s="340" t="s">
        <v>44</v>
      </c>
      <c r="C218" s="341"/>
      <c r="D218" s="342"/>
      <c r="E218" s="342"/>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62" t="s">
        <v>88</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63"/>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36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6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6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6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6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6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6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6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6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6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6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6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6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6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6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6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6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6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6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6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6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6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6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6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6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6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6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6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6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6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6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6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6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6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6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6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6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6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6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64"/>
      <c r="B260" s="357" t="s">
        <v>42</v>
      </c>
      <c r="C260" s="324"/>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65"/>
      <c r="B261" s="340" t="s">
        <v>44</v>
      </c>
      <c r="C261" s="341"/>
      <c r="D261" s="342"/>
      <c r="E261" s="342"/>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368" t="s">
        <v>89</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369"/>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36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36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36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36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36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36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36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36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36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36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36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36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36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36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36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36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36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36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36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36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36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36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36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36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36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36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36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36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36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36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36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36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36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36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36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36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36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36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36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370"/>
      <c r="B303" s="357" t="s">
        <v>42</v>
      </c>
      <c r="C303" s="324"/>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371"/>
      <c r="B304" s="340" t="s">
        <v>44</v>
      </c>
      <c r="C304" s="341"/>
      <c r="D304" s="342"/>
      <c r="E304" s="342"/>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353" t="s">
        <v>90</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354"/>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354"/>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354"/>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354"/>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354"/>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354"/>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354"/>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354"/>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354"/>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354"/>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354"/>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354"/>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354"/>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354"/>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354"/>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354"/>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354"/>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354"/>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354"/>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354"/>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354"/>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354"/>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354"/>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354"/>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354"/>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354"/>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354"/>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354"/>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354"/>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354"/>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354"/>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354"/>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354"/>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354"/>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354"/>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354"/>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354"/>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354"/>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354"/>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354"/>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355"/>
      <c r="B346" s="357" t="s">
        <v>42</v>
      </c>
      <c r="C346" s="324"/>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356"/>
      <c r="B347" s="340" t="s">
        <v>44</v>
      </c>
      <c r="C347" s="341"/>
      <c r="D347" s="342"/>
      <c r="E347" s="342"/>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366" t="s">
        <v>109</v>
      </c>
      <c r="C350" s="367"/>
      <c r="D350" s="367"/>
      <c r="E350" s="36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305:A347"/>
    <mergeCell ref="B346:C346"/>
    <mergeCell ref="B347:E347"/>
    <mergeCell ref="B350:E350"/>
    <mergeCell ref="A219:A261"/>
    <mergeCell ref="B260:C260"/>
    <mergeCell ref="B261:E261"/>
    <mergeCell ref="A262:A304"/>
    <mergeCell ref="B303:C303"/>
    <mergeCell ref="B304:E304"/>
    <mergeCell ref="A133:A175"/>
    <mergeCell ref="B174:C174"/>
    <mergeCell ref="B175:E175"/>
    <mergeCell ref="A176:A218"/>
    <mergeCell ref="B217:C217"/>
    <mergeCell ref="B218:E218"/>
    <mergeCell ref="A47:A89"/>
    <mergeCell ref="B88:C88"/>
    <mergeCell ref="B89:E89"/>
    <mergeCell ref="A90:A132"/>
    <mergeCell ref="B131:C131"/>
    <mergeCell ref="B132:E132"/>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E2:AI2"/>
    <mergeCell ref="F1:H1"/>
    <mergeCell ref="I1:M1"/>
    <mergeCell ref="N1:Q1"/>
    <mergeCell ref="R1:T1"/>
    <mergeCell ref="U1:W1"/>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48611-EEB6-4282-884B-73A0A1B181D3}">
  <sheetPr>
    <outlinePr summaryBelow="0" summaryRight="0"/>
  </sheetPr>
  <dimension ref="A1:AX934"/>
  <sheetViews>
    <sheetView zoomScale="85" zoomScaleNormal="85" zoomScaleSheetLayoutView="55" workbookViewId="0">
      <pane xSplit="1" ySplit="3" topLeftCell="B127" activePane="bottomRight" state="frozen"/>
      <selection pane="topRight" activeCell="B1" sqref="B1"/>
      <selection pane="bottomLeft" activeCell="A4" sqref="A4"/>
      <selection pane="bottomRight" activeCell="E133" sqref="E133"/>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22" width="16.1875" style="4" customWidth="1"/>
    <col min="23" max="23" width="17.1875" style="4" customWidth="1"/>
    <col min="24"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43" t="s">
        <v>151</v>
      </c>
      <c r="B1" s="344"/>
      <c r="C1" s="344"/>
      <c r="D1" s="344"/>
      <c r="E1" s="345"/>
      <c r="F1" s="302" t="s">
        <v>6</v>
      </c>
      <c r="G1" s="303"/>
      <c r="H1" s="303"/>
      <c r="I1" s="304" t="s">
        <v>6</v>
      </c>
      <c r="J1" s="305"/>
      <c r="K1" s="305"/>
      <c r="L1" s="305"/>
      <c r="M1" s="306"/>
      <c r="N1" s="307" t="s">
        <v>6</v>
      </c>
      <c r="O1" s="308"/>
      <c r="P1" s="308"/>
      <c r="Q1" s="309"/>
      <c r="R1" s="310" t="s">
        <v>6</v>
      </c>
      <c r="S1" s="311"/>
      <c r="T1" s="312"/>
      <c r="U1" s="313" t="s">
        <v>6</v>
      </c>
      <c r="V1" s="314"/>
      <c r="W1" s="314"/>
      <c r="X1" s="315" t="s">
        <v>6</v>
      </c>
      <c r="Y1" s="316"/>
      <c r="Z1" s="316"/>
      <c r="AA1" s="316"/>
      <c r="AB1" s="316"/>
      <c r="AC1" s="316"/>
      <c r="AD1" s="317"/>
      <c r="AE1" s="328" t="s">
        <v>6</v>
      </c>
      <c r="AF1" s="329"/>
      <c r="AG1" s="329"/>
      <c r="AH1" s="329"/>
      <c r="AI1" s="330"/>
      <c r="AJ1" s="376" t="s">
        <v>6</v>
      </c>
      <c r="AK1" s="376"/>
      <c r="AL1" s="376"/>
      <c r="AM1" s="376"/>
      <c r="AN1" s="279" t="s">
        <v>6</v>
      </c>
      <c r="AO1" s="280"/>
      <c r="AP1" s="280"/>
      <c r="AQ1" s="280"/>
    </row>
    <row r="2" spans="1:50" s="29" customFormat="1" ht="81.900000000000006" customHeight="1" thickBot="1" x14ac:dyDescent="0.5">
      <c r="A2" s="346"/>
      <c r="B2" s="346"/>
      <c r="C2" s="346"/>
      <c r="D2" s="346"/>
      <c r="E2" s="347"/>
      <c r="F2" s="281" t="s">
        <v>7</v>
      </c>
      <c r="G2" s="282"/>
      <c r="H2" s="283"/>
      <c r="I2" s="284" t="s">
        <v>51</v>
      </c>
      <c r="J2" s="285"/>
      <c r="K2" s="285"/>
      <c r="L2" s="285"/>
      <c r="M2" s="286"/>
      <c r="N2" s="287" t="s">
        <v>8</v>
      </c>
      <c r="O2" s="288"/>
      <c r="P2" s="288"/>
      <c r="Q2" s="289"/>
      <c r="R2" s="290" t="s">
        <v>56</v>
      </c>
      <c r="S2" s="291"/>
      <c r="T2" s="292"/>
      <c r="U2" s="293" t="s">
        <v>55</v>
      </c>
      <c r="V2" s="294"/>
      <c r="W2" s="295"/>
      <c r="X2" s="296" t="s">
        <v>57</v>
      </c>
      <c r="Y2" s="297"/>
      <c r="Z2" s="297"/>
      <c r="AA2" s="297"/>
      <c r="AB2" s="297"/>
      <c r="AC2" s="297"/>
      <c r="AD2" s="298"/>
      <c r="AE2" s="372" t="s">
        <v>9</v>
      </c>
      <c r="AF2" s="373"/>
      <c r="AG2" s="373"/>
      <c r="AH2" s="373"/>
      <c r="AI2" s="374"/>
      <c r="AJ2" s="332" t="s">
        <v>128</v>
      </c>
      <c r="AK2" s="332"/>
      <c r="AL2" s="332"/>
      <c r="AM2" s="375"/>
      <c r="AN2" s="318" t="s">
        <v>58</v>
      </c>
      <c r="AO2" s="297"/>
      <c r="AP2" s="297"/>
      <c r="AQ2" s="319"/>
      <c r="AR2" s="32"/>
      <c r="AS2" s="32"/>
      <c r="AT2" s="32"/>
      <c r="AU2" s="32"/>
      <c r="AV2" s="32"/>
      <c r="AW2" s="32"/>
      <c r="AX2" s="32"/>
    </row>
    <row r="3" spans="1:50" s="31" customFormat="1" ht="126.9"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35" t="s">
        <v>101</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36"/>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33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3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3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3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3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3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3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3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3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3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3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3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3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3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3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3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3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3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3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3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3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3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3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3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3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3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3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3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3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3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3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3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3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3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3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3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3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3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3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37"/>
      <c r="B45" s="339" t="s">
        <v>42</v>
      </c>
      <c r="C45" s="324"/>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38"/>
      <c r="B46" s="340" t="s">
        <v>44</v>
      </c>
      <c r="C46" s="341"/>
      <c r="D46" s="342"/>
      <c r="E46" s="342"/>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320" t="s">
        <v>102</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21"/>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321"/>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21"/>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21"/>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21"/>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21"/>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21"/>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21"/>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21"/>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21"/>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21"/>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21"/>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21"/>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21"/>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21"/>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21"/>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21"/>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21"/>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21"/>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21"/>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21"/>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21"/>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21"/>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21"/>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21"/>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21"/>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21"/>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21"/>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21"/>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21"/>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21"/>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21"/>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21"/>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21"/>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21"/>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21"/>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21"/>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21"/>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21"/>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21"/>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22"/>
      <c r="B88" s="323" t="s">
        <v>42</v>
      </c>
      <c r="C88" s="324"/>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22"/>
      <c r="B89" s="325" t="s">
        <v>44</v>
      </c>
      <c r="C89" s="326"/>
      <c r="D89" s="327"/>
      <c r="E89" s="32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48" t="s">
        <v>103</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49"/>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349"/>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49"/>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49"/>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49"/>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49"/>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49"/>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49"/>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49"/>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49"/>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49"/>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49"/>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49"/>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49"/>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49"/>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49"/>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49"/>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49"/>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49"/>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49"/>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49"/>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49"/>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49"/>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49"/>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49"/>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49"/>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49"/>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49"/>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49"/>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49"/>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49"/>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49"/>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49"/>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49"/>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49"/>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49"/>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49"/>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49"/>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49"/>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49"/>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50"/>
      <c r="B131" s="323" t="s">
        <v>42</v>
      </c>
      <c r="C131" s="324"/>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51"/>
      <c r="B132" s="352" t="s">
        <v>44</v>
      </c>
      <c r="C132" s="341"/>
      <c r="D132" s="342"/>
      <c r="E132" s="342"/>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353" t="s">
        <v>104</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354"/>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354"/>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354"/>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354"/>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354"/>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354"/>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354"/>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354"/>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354"/>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354"/>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354"/>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354"/>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354"/>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354"/>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354"/>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354"/>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354"/>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354"/>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354"/>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354"/>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354"/>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354"/>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354"/>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354"/>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354"/>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354"/>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354"/>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354"/>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354"/>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354"/>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354"/>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354"/>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354"/>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354"/>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354"/>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354"/>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354"/>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354"/>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354"/>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354"/>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355"/>
      <c r="B174" s="357" t="s">
        <v>42</v>
      </c>
      <c r="C174" s="324"/>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356"/>
      <c r="B175" s="340" t="s">
        <v>44</v>
      </c>
      <c r="C175" s="341"/>
      <c r="D175" s="342"/>
      <c r="E175" s="342"/>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358" t="s">
        <v>105</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359"/>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35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35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35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35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35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35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35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35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35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35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35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35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35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35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35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35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35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35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35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35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35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35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35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35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35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35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35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35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35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35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35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35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35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35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35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35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35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35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35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60"/>
      <c r="B217" s="357" t="s">
        <v>42</v>
      </c>
      <c r="C217" s="324"/>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61"/>
      <c r="B218" s="340" t="s">
        <v>44</v>
      </c>
      <c r="C218" s="341"/>
      <c r="D218" s="342"/>
      <c r="E218" s="342"/>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62" t="s">
        <v>106</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63"/>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36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6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6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6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6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6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6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6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6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6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6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6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6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6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6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6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6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6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6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6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6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6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6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6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6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6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6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6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6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6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6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6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6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6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6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6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6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6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6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64"/>
      <c r="B260" s="357" t="s">
        <v>42</v>
      </c>
      <c r="C260" s="324"/>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65"/>
      <c r="B261" s="340" t="s">
        <v>44</v>
      </c>
      <c r="C261" s="341"/>
      <c r="D261" s="342"/>
      <c r="E261" s="342"/>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368" t="s">
        <v>107</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369"/>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36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36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36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36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36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36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36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36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36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36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36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36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36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36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36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36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36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36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36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36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36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36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36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36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36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36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36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36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36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36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36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36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36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36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36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36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36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36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36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370"/>
      <c r="B303" s="357" t="s">
        <v>42</v>
      </c>
      <c r="C303" s="324"/>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371"/>
      <c r="B304" s="340" t="s">
        <v>44</v>
      </c>
      <c r="C304" s="341"/>
      <c r="D304" s="342"/>
      <c r="E304" s="342"/>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353" t="s">
        <v>152</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354"/>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354"/>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354"/>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354"/>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354"/>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354"/>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354"/>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354"/>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354"/>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354"/>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354"/>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354"/>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354"/>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354"/>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354"/>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354"/>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354"/>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354"/>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354"/>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354"/>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354"/>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354"/>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354"/>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354"/>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354"/>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354"/>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354"/>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354"/>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354"/>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354"/>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354"/>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354"/>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354"/>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354"/>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354"/>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354"/>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354"/>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354"/>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354"/>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354"/>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355"/>
      <c r="B346" s="357" t="s">
        <v>42</v>
      </c>
      <c r="C346" s="324"/>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356"/>
      <c r="B347" s="340" t="s">
        <v>44</v>
      </c>
      <c r="C347" s="341"/>
      <c r="D347" s="342"/>
      <c r="E347" s="342"/>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366" t="s">
        <v>108</v>
      </c>
      <c r="C350" s="367"/>
      <c r="D350" s="367"/>
      <c r="E350" s="36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E2:AI2"/>
    <mergeCell ref="F1:H1"/>
    <mergeCell ref="I1:M1"/>
    <mergeCell ref="N1:Q1"/>
    <mergeCell ref="R1:T1"/>
    <mergeCell ref="U1:W1"/>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47:A89"/>
    <mergeCell ref="B88:C88"/>
    <mergeCell ref="B89:E89"/>
    <mergeCell ref="A90:A132"/>
    <mergeCell ref="B131:C131"/>
    <mergeCell ref="B132:E132"/>
    <mergeCell ref="A133:A175"/>
    <mergeCell ref="B174:C174"/>
    <mergeCell ref="B175:E175"/>
    <mergeCell ref="A176:A218"/>
    <mergeCell ref="B217:C217"/>
    <mergeCell ref="B218:E218"/>
    <mergeCell ref="A305:A347"/>
    <mergeCell ref="B346:C346"/>
    <mergeCell ref="B347:E347"/>
    <mergeCell ref="B350:E350"/>
    <mergeCell ref="A219:A261"/>
    <mergeCell ref="B260:C260"/>
    <mergeCell ref="B261:E261"/>
    <mergeCell ref="A262:A304"/>
    <mergeCell ref="B303:C303"/>
    <mergeCell ref="B304:E304"/>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B71D-A5D0-41F0-B48B-E15E9C7DC540}">
  <sheetPr>
    <outlinePr summaryBelow="0" summaryRight="0"/>
  </sheetPr>
  <dimension ref="A1:AX934"/>
  <sheetViews>
    <sheetView zoomScale="55" zoomScaleNormal="55" zoomScaleSheetLayoutView="55" workbookViewId="0">
      <pane xSplit="1" ySplit="3" topLeftCell="B4" activePane="bottomRight" state="frozen"/>
      <selection pane="topRight" activeCell="B1" sqref="B1"/>
      <selection pane="bottomLeft" activeCell="A4" sqref="A4"/>
      <selection pane="bottomRight" activeCell="L6" sqref="L6"/>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43" t="s">
        <v>151</v>
      </c>
      <c r="B1" s="344"/>
      <c r="C1" s="344"/>
      <c r="D1" s="344"/>
      <c r="E1" s="345"/>
      <c r="F1" s="302" t="s">
        <v>6</v>
      </c>
      <c r="G1" s="303"/>
      <c r="H1" s="303"/>
      <c r="I1" s="304" t="s">
        <v>6</v>
      </c>
      <c r="J1" s="305"/>
      <c r="K1" s="305"/>
      <c r="L1" s="305"/>
      <c r="M1" s="306"/>
      <c r="N1" s="307" t="s">
        <v>6</v>
      </c>
      <c r="O1" s="308"/>
      <c r="P1" s="308"/>
      <c r="Q1" s="309"/>
      <c r="R1" s="310" t="s">
        <v>6</v>
      </c>
      <c r="S1" s="311"/>
      <c r="T1" s="312"/>
      <c r="U1" s="313" t="s">
        <v>6</v>
      </c>
      <c r="V1" s="314"/>
      <c r="W1" s="314"/>
      <c r="X1" s="315" t="s">
        <v>6</v>
      </c>
      <c r="Y1" s="316"/>
      <c r="Z1" s="316"/>
      <c r="AA1" s="316"/>
      <c r="AB1" s="316"/>
      <c r="AC1" s="316"/>
      <c r="AD1" s="317"/>
      <c r="AE1" s="328" t="s">
        <v>6</v>
      </c>
      <c r="AF1" s="329"/>
      <c r="AG1" s="329"/>
      <c r="AH1" s="329"/>
      <c r="AI1" s="330"/>
      <c r="AJ1" s="376" t="s">
        <v>177</v>
      </c>
      <c r="AK1" s="376"/>
      <c r="AL1" s="376"/>
      <c r="AM1" s="376"/>
      <c r="AN1" s="279" t="s">
        <v>6</v>
      </c>
      <c r="AO1" s="280"/>
      <c r="AP1" s="280"/>
      <c r="AQ1" s="280"/>
    </row>
    <row r="2" spans="1:50" s="29" customFormat="1" ht="84.3" customHeight="1" thickBot="1" x14ac:dyDescent="0.5">
      <c r="A2" s="346"/>
      <c r="B2" s="346"/>
      <c r="C2" s="346"/>
      <c r="D2" s="346"/>
      <c r="E2" s="347"/>
      <c r="F2" s="281" t="s">
        <v>7</v>
      </c>
      <c r="G2" s="282"/>
      <c r="H2" s="283"/>
      <c r="I2" s="284" t="s">
        <v>51</v>
      </c>
      <c r="J2" s="285"/>
      <c r="K2" s="285"/>
      <c r="L2" s="285"/>
      <c r="M2" s="286"/>
      <c r="N2" s="287" t="s">
        <v>8</v>
      </c>
      <c r="O2" s="288"/>
      <c r="P2" s="288"/>
      <c r="Q2" s="289"/>
      <c r="R2" s="290" t="s">
        <v>56</v>
      </c>
      <c r="S2" s="291"/>
      <c r="T2" s="292"/>
      <c r="U2" s="293" t="s">
        <v>55</v>
      </c>
      <c r="V2" s="294"/>
      <c r="W2" s="295"/>
      <c r="X2" s="296" t="s">
        <v>57</v>
      </c>
      <c r="Y2" s="297"/>
      <c r="Z2" s="297"/>
      <c r="AA2" s="297"/>
      <c r="AB2" s="297"/>
      <c r="AC2" s="297"/>
      <c r="AD2" s="298"/>
      <c r="AE2" s="372" t="s">
        <v>9</v>
      </c>
      <c r="AF2" s="373"/>
      <c r="AG2" s="373"/>
      <c r="AH2" s="373"/>
      <c r="AI2" s="374"/>
      <c r="AJ2" s="332" t="s">
        <v>128</v>
      </c>
      <c r="AK2" s="332"/>
      <c r="AL2" s="332"/>
      <c r="AM2" s="375"/>
      <c r="AN2" s="318" t="s">
        <v>58</v>
      </c>
      <c r="AO2" s="297"/>
      <c r="AP2" s="297"/>
      <c r="AQ2" s="319"/>
      <c r="AR2" s="32"/>
      <c r="AS2" s="32"/>
      <c r="AT2" s="32"/>
      <c r="AU2" s="32"/>
      <c r="AV2" s="32"/>
      <c r="AW2" s="32"/>
      <c r="AX2" s="32"/>
    </row>
    <row r="3" spans="1:50" s="31" customFormat="1" ht="147.9"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190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35" t="s">
        <v>153</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36"/>
      <c r="B5" s="168"/>
      <c r="C5" s="168"/>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row>
    <row r="6" spans="1:50" ht="15.75" customHeight="1" x14ac:dyDescent="0.4">
      <c r="A6" s="33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3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3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3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3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3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3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3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3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3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3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3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3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3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3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3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3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3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3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3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3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3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3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3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3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3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3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3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3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3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3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3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3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3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3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3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3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3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3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37"/>
      <c r="B45" s="339" t="s">
        <v>42</v>
      </c>
      <c r="C45" s="324"/>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38"/>
      <c r="B46" s="340" t="s">
        <v>44</v>
      </c>
      <c r="C46" s="341"/>
      <c r="D46" s="342"/>
      <c r="E46" s="342"/>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x14ac:dyDescent="0.4">
      <c r="A47" s="320" t="s">
        <v>154</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21"/>
      <c r="B48" s="168"/>
      <c r="C48" s="168"/>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row>
    <row r="49" spans="1:43" ht="15.75" customHeight="1" x14ac:dyDescent="0.4">
      <c r="A49" s="321"/>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21"/>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21"/>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21"/>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21"/>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21"/>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21"/>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21"/>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21"/>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21"/>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21"/>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21"/>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21"/>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21"/>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21"/>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21"/>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21"/>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21"/>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21"/>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21"/>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21"/>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21"/>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21"/>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21"/>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21"/>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21"/>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21"/>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21"/>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21"/>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21"/>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21"/>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21"/>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21"/>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21"/>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21"/>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21"/>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21"/>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21"/>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21"/>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22"/>
      <c r="B88" s="323" t="s">
        <v>42</v>
      </c>
      <c r="C88" s="324"/>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22"/>
      <c r="B89" s="325" t="s">
        <v>44</v>
      </c>
      <c r="C89" s="326"/>
      <c r="D89" s="327"/>
      <c r="E89" s="32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48" t="s">
        <v>155</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49"/>
      <c r="B91" s="168"/>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1:50" ht="12.3" x14ac:dyDescent="0.4">
      <c r="A92" s="349"/>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49"/>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49"/>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49"/>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49"/>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49"/>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49"/>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49"/>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49"/>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49"/>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49"/>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49"/>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49"/>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49"/>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49"/>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49"/>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49"/>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49"/>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49"/>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49"/>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49"/>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49"/>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49"/>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49"/>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49"/>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49"/>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49"/>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49"/>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49"/>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49"/>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49"/>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49"/>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49"/>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49"/>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49"/>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49"/>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49"/>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49"/>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49"/>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50"/>
      <c r="B131" s="323" t="s">
        <v>42</v>
      </c>
      <c r="C131" s="324"/>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51"/>
      <c r="B132" s="352" t="s">
        <v>44</v>
      </c>
      <c r="C132" s="341"/>
      <c r="D132" s="342"/>
      <c r="E132" s="342"/>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353" t="s">
        <v>156</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354"/>
      <c r="B134" s="168"/>
      <c r="C134" s="168"/>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row>
    <row r="135" spans="1:43" ht="12.3" x14ac:dyDescent="0.4">
      <c r="A135" s="354"/>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354"/>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354"/>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354"/>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354"/>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354"/>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354"/>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354"/>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354"/>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354"/>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354"/>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354"/>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354"/>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354"/>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354"/>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354"/>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354"/>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354"/>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354"/>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354"/>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354"/>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354"/>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354"/>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354"/>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354"/>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354"/>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354"/>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354"/>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354"/>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354"/>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354"/>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354"/>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354"/>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354"/>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354"/>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354"/>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354"/>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354"/>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354"/>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355"/>
      <c r="B174" s="357" t="s">
        <v>42</v>
      </c>
      <c r="C174" s="324"/>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356"/>
      <c r="B175" s="340" t="s">
        <v>44</v>
      </c>
      <c r="C175" s="341"/>
      <c r="D175" s="342"/>
      <c r="E175" s="342"/>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358" t="s">
        <v>157</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359"/>
      <c r="B177" s="168"/>
      <c r="C177" s="168"/>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row>
    <row r="178" spans="1:43" ht="12.3" x14ac:dyDescent="0.4">
      <c r="A178" s="35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35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35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35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35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35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35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35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35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35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35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35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35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35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35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35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35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35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35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35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35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35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35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35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35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35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35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35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35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35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35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35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35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35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35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35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35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35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35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60"/>
      <c r="B217" s="357" t="s">
        <v>42</v>
      </c>
      <c r="C217" s="324"/>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61"/>
      <c r="B218" s="340" t="s">
        <v>44</v>
      </c>
      <c r="C218" s="341"/>
      <c r="D218" s="342"/>
      <c r="E218" s="342"/>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62" t="s">
        <v>158</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63"/>
      <c r="B220" s="168"/>
      <c r="C220" s="168"/>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row>
    <row r="221" spans="1:43" ht="12.3" x14ac:dyDescent="0.4">
      <c r="A221" s="36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6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6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6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6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6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6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6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6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6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6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6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6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6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6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6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6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6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6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6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6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6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6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6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6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6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6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6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6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6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6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6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6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6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6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6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6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6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6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64"/>
      <c r="B260" s="357" t="s">
        <v>42</v>
      </c>
      <c r="C260" s="324"/>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65"/>
      <c r="B261" s="340" t="s">
        <v>44</v>
      </c>
      <c r="C261" s="341"/>
      <c r="D261" s="342"/>
      <c r="E261" s="342"/>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368" t="s">
        <v>159</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369"/>
      <c r="B263" s="168"/>
      <c r="C263" s="168"/>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row>
    <row r="264" spans="1:43" ht="12.3" x14ac:dyDescent="0.4">
      <c r="A264" s="36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36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36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36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36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36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36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36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36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36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36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36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36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36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36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36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36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36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36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36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36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36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36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36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36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36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36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36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36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36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36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36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36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36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36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36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36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36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36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370"/>
      <c r="B303" s="357" t="s">
        <v>42</v>
      </c>
      <c r="C303" s="324"/>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371"/>
      <c r="B304" s="340" t="s">
        <v>44</v>
      </c>
      <c r="C304" s="341"/>
      <c r="D304" s="342"/>
      <c r="E304" s="342"/>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353" t="s">
        <v>160</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354"/>
      <c r="B306" s="168"/>
      <c r="C306" s="168"/>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row>
    <row r="307" spans="1:43" ht="12.3" x14ac:dyDescent="0.4">
      <c r="A307" s="354"/>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354"/>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354"/>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354"/>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354"/>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354"/>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354"/>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354"/>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354"/>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354"/>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354"/>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354"/>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354"/>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354"/>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354"/>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354"/>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354"/>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354"/>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354"/>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354"/>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354"/>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354"/>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354"/>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354"/>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354"/>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354"/>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354"/>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354"/>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354"/>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354"/>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354"/>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354"/>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354"/>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354"/>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354"/>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354"/>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354"/>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354"/>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354"/>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355"/>
      <c r="B346" s="357" t="s">
        <v>42</v>
      </c>
      <c r="C346" s="324"/>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356"/>
      <c r="B347" s="340" t="s">
        <v>44</v>
      </c>
      <c r="C347" s="341"/>
      <c r="D347" s="342"/>
      <c r="E347" s="342"/>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366" t="s">
        <v>161</v>
      </c>
      <c r="C350" s="367"/>
      <c r="D350" s="367"/>
      <c r="E350" s="36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305:A347"/>
    <mergeCell ref="B346:C346"/>
    <mergeCell ref="B347:E347"/>
    <mergeCell ref="B350:E350"/>
    <mergeCell ref="A219:A261"/>
    <mergeCell ref="B260:C260"/>
    <mergeCell ref="B261:E261"/>
    <mergeCell ref="A262:A304"/>
    <mergeCell ref="B303:C303"/>
    <mergeCell ref="B304:E304"/>
    <mergeCell ref="A133:A175"/>
    <mergeCell ref="B174:C174"/>
    <mergeCell ref="B175:E175"/>
    <mergeCell ref="A176:A218"/>
    <mergeCell ref="B217:C217"/>
    <mergeCell ref="B218:E218"/>
    <mergeCell ref="A47:A89"/>
    <mergeCell ref="B88:C88"/>
    <mergeCell ref="B89:E89"/>
    <mergeCell ref="A90:A132"/>
    <mergeCell ref="B131:C131"/>
    <mergeCell ref="B132:E132"/>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E2:AI2"/>
    <mergeCell ref="F1:H1"/>
    <mergeCell ref="I1:M1"/>
    <mergeCell ref="N1:Q1"/>
    <mergeCell ref="R1:T1"/>
    <mergeCell ref="U1:W1"/>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59FA-8012-4BB6-A3A0-ECCD90D18DEB}">
  <sheetPr>
    <outlinePr summaryBelow="0" summaryRight="0"/>
  </sheetPr>
  <dimension ref="A1:AX934"/>
  <sheetViews>
    <sheetView zoomScale="55" zoomScaleNormal="55" zoomScaleSheetLayoutView="55" workbookViewId="0">
      <pane xSplit="1" ySplit="3" topLeftCell="B308" activePane="bottomRight" state="frozen"/>
      <selection pane="topRight" activeCell="B1" sqref="B1"/>
      <selection pane="bottomLeft" activeCell="A4" sqref="A4"/>
      <selection pane="bottomRight" activeCell="B345" sqref="B341:I345"/>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43" t="s">
        <v>151</v>
      </c>
      <c r="B1" s="344"/>
      <c r="C1" s="344"/>
      <c r="D1" s="344"/>
      <c r="E1" s="345"/>
      <c r="F1" s="302" t="s">
        <v>6</v>
      </c>
      <c r="G1" s="303"/>
      <c r="H1" s="303"/>
      <c r="I1" s="304" t="s">
        <v>6</v>
      </c>
      <c r="J1" s="305"/>
      <c r="K1" s="305"/>
      <c r="L1" s="305"/>
      <c r="M1" s="306"/>
      <c r="N1" s="307" t="s">
        <v>6</v>
      </c>
      <c r="O1" s="308"/>
      <c r="P1" s="308"/>
      <c r="Q1" s="309"/>
      <c r="R1" s="310" t="s">
        <v>6</v>
      </c>
      <c r="S1" s="311"/>
      <c r="T1" s="312"/>
      <c r="U1" s="313" t="s">
        <v>6</v>
      </c>
      <c r="V1" s="314"/>
      <c r="W1" s="314"/>
      <c r="X1" s="315" t="s">
        <v>6</v>
      </c>
      <c r="Y1" s="316"/>
      <c r="Z1" s="316"/>
      <c r="AA1" s="316"/>
      <c r="AB1" s="316"/>
      <c r="AC1" s="316"/>
      <c r="AD1" s="317"/>
      <c r="AE1" s="328" t="s">
        <v>6</v>
      </c>
      <c r="AF1" s="329"/>
      <c r="AG1" s="329"/>
      <c r="AH1" s="329"/>
      <c r="AI1" s="330"/>
      <c r="AJ1" s="379"/>
      <c r="AK1" s="379"/>
      <c r="AL1" s="379"/>
      <c r="AM1" s="379"/>
      <c r="AN1" s="279" t="s">
        <v>6</v>
      </c>
      <c r="AO1" s="280"/>
      <c r="AP1" s="280"/>
      <c r="AQ1" s="280"/>
    </row>
    <row r="2" spans="1:50" s="29" customFormat="1" ht="82.8" customHeight="1" thickBot="1" x14ac:dyDescent="0.5">
      <c r="A2" s="346"/>
      <c r="B2" s="346"/>
      <c r="C2" s="346"/>
      <c r="D2" s="346"/>
      <c r="E2" s="347"/>
      <c r="F2" s="281" t="s">
        <v>7</v>
      </c>
      <c r="G2" s="282"/>
      <c r="H2" s="283"/>
      <c r="I2" s="284" t="s">
        <v>51</v>
      </c>
      <c r="J2" s="285"/>
      <c r="K2" s="285"/>
      <c r="L2" s="285"/>
      <c r="M2" s="286"/>
      <c r="N2" s="287" t="s">
        <v>8</v>
      </c>
      <c r="O2" s="288"/>
      <c r="P2" s="288"/>
      <c r="Q2" s="289"/>
      <c r="R2" s="290" t="s">
        <v>56</v>
      </c>
      <c r="S2" s="291"/>
      <c r="T2" s="292"/>
      <c r="U2" s="293" t="s">
        <v>55</v>
      </c>
      <c r="V2" s="294"/>
      <c r="W2" s="295"/>
      <c r="X2" s="296" t="s">
        <v>57</v>
      </c>
      <c r="Y2" s="297"/>
      <c r="Z2" s="297"/>
      <c r="AA2" s="297"/>
      <c r="AB2" s="297"/>
      <c r="AC2" s="297"/>
      <c r="AD2" s="298"/>
      <c r="AE2" s="372" t="s">
        <v>9</v>
      </c>
      <c r="AF2" s="373"/>
      <c r="AG2" s="373"/>
      <c r="AH2" s="373"/>
      <c r="AI2" s="374"/>
      <c r="AJ2" s="377"/>
      <c r="AK2" s="377"/>
      <c r="AL2" s="377"/>
      <c r="AM2" s="378"/>
      <c r="AN2" s="318" t="s">
        <v>58</v>
      </c>
      <c r="AO2" s="297"/>
      <c r="AP2" s="297"/>
      <c r="AQ2" s="319"/>
      <c r="AR2" s="32"/>
      <c r="AS2" s="32"/>
      <c r="AT2" s="32"/>
      <c r="AU2" s="32"/>
      <c r="AV2" s="32"/>
      <c r="AW2" s="32"/>
      <c r="AX2" s="32"/>
    </row>
    <row r="3" spans="1:50" s="31" customFormat="1" ht="131.4"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190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35" t="s">
        <v>162</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36"/>
      <c r="B5" s="168"/>
      <c r="C5" s="168"/>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row>
    <row r="6" spans="1:50" ht="15.75" customHeight="1" x14ac:dyDescent="0.4">
      <c r="A6" s="33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3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3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3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3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3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3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3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3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3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3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3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3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3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3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3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3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3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3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3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3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3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3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3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3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3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3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3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3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3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3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3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3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3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3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3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3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3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3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37"/>
      <c r="B45" s="339" t="s">
        <v>42</v>
      </c>
      <c r="C45" s="324"/>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38"/>
      <c r="B46" s="340" t="s">
        <v>44</v>
      </c>
      <c r="C46" s="341"/>
      <c r="D46" s="342"/>
      <c r="E46" s="342"/>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x14ac:dyDescent="0.4">
      <c r="A47" s="320" t="s">
        <v>163</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21"/>
      <c r="B48" s="168"/>
      <c r="C48" s="168"/>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row>
    <row r="49" spans="1:43" ht="15.75" customHeight="1" x14ac:dyDescent="0.4">
      <c r="A49" s="321"/>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21"/>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21"/>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21"/>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21"/>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21"/>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21"/>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21"/>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21"/>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21"/>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21"/>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21"/>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21"/>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21"/>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21"/>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21"/>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21"/>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21"/>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21"/>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21"/>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21"/>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21"/>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21"/>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21"/>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21"/>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21"/>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21"/>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21"/>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21"/>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21"/>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21"/>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21"/>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21"/>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21"/>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21"/>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21"/>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21"/>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21"/>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21"/>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22"/>
      <c r="B88" s="323" t="s">
        <v>42</v>
      </c>
      <c r="C88" s="324"/>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22"/>
      <c r="B89" s="325" t="s">
        <v>44</v>
      </c>
      <c r="C89" s="326"/>
      <c r="D89" s="327"/>
      <c r="E89" s="32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48" t="s">
        <v>164</v>
      </c>
      <c r="B90" s="167"/>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49"/>
      <c r="B91" s="168"/>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1:50" ht="12.3" x14ac:dyDescent="0.4">
      <c r="A92" s="349"/>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49"/>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49"/>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49"/>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49"/>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49"/>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49"/>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49"/>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49"/>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49"/>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49"/>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49"/>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49"/>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49"/>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49"/>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49"/>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49"/>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49"/>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49"/>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49"/>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49"/>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49"/>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49"/>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49"/>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49"/>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49"/>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49"/>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49"/>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49"/>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49"/>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49"/>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49"/>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49"/>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49"/>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49"/>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49"/>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49"/>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49"/>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49"/>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50"/>
      <c r="B131" s="323" t="s">
        <v>42</v>
      </c>
      <c r="C131" s="324"/>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51"/>
      <c r="B132" s="352" t="s">
        <v>44</v>
      </c>
      <c r="C132" s="341"/>
      <c r="D132" s="342"/>
      <c r="E132" s="342"/>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353" t="s">
        <v>165</v>
      </c>
      <c r="B133" s="167"/>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354"/>
      <c r="B134" s="168"/>
      <c r="C134" s="168"/>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row>
    <row r="135" spans="1:43" ht="12.3" x14ac:dyDescent="0.4">
      <c r="A135" s="354"/>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354"/>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354"/>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354"/>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354"/>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354"/>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354"/>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354"/>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354"/>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354"/>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354"/>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354"/>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354"/>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354"/>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354"/>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354"/>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354"/>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354"/>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354"/>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354"/>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354"/>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354"/>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354"/>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354"/>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354"/>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354"/>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354"/>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354"/>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354"/>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354"/>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354"/>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354"/>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354"/>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354"/>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354"/>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354"/>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354"/>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354"/>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354"/>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355"/>
      <c r="B174" s="357" t="s">
        <v>42</v>
      </c>
      <c r="C174" s="324"/>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356"/>
      <c r="B175" s="340" t="s">
        <v>44</v>
      </c>
      <c r="C175" s="341"/>
      <c r="D175" s="342"/>
      <c r="E175" s="342"/>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358" t="s">
        <v>166</v>
      </c>
      <c r="B176" s="167"/>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359"/>
      <c r="B177" s="168"/>
      <c r="C177" s="168"/>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row>
    <row r="178" spans="1:43" ht="12.3" x14ac:dyDescent="0.4">
      <c r="A178" s="35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35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35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35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35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35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35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35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35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35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35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35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35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35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35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35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35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35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35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35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35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35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35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35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35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35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35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35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35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35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35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35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35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35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35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35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35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35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35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60"/>
      <c r="B217" s="357" t="s">
        <v>42</v>
      </c>
      <c r="C217" s="324"/>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61"/>
      <c r="B218" s="340" t="s">
        <v>44</v>
      </c>
      <c r="C218" s="341"/>
      <c r="D218" s="342"/>
      <c r="E218" s="342"/>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62" t="s">
        <v>167</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63"/>
      <c r="B220" s="168"/>
      <c r="C220" s="168"/>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row>
    <row r="221" spans="1:43" ht="12.3" x14ac:dyDescent="0.4">
      <c r="A221" s="36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6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6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6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6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6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6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6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6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6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6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6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6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6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6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6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6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6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6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6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6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6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6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6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6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6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6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6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6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6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6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6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6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6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6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6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6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6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6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64"/>
      <c r="B260" s="357" t="s">
        <v>42</v>
      </c>
      <c r="C260" s="324"/>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65"/>
      <c r="B261" s="340" t="s">
        <v>44</v>
      </c>
      <c r="C261" s="341"/>
      <c r="D261" s="342"/>
      <c r="E261" s="342"/>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368" t="s">
        <v>168</v>
      </c>
      <c r="B262" s="167"/>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369"/>
      <c r="B263" s="168"/>
      <c r="C263" s="168"/>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row>
    <row r="264" spans="1:43" ht="12.3" x14ac:dyDescent="0.4">
      <c r="A264" s="36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36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36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36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36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36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36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36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36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36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36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36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36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36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36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36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36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36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36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36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36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36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36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36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36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36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36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36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36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36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36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36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36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36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36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36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36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36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36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370"/>
      <c r="B303" s="357" t="s">
        <v>42</v>
      </c>
      <c r="C303" s="324"/>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371"/>
      <c r="B304" s="340" t="s">
        <v>44</v>
      </c>
      <c r="C304" s="341"/>
      <c r="D304" s="342"/>
      <c r="E304" s="342"/>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353" t="s">
        <v>188</v>
      </c>
      <c r="B305" s="167"/>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354"/>
      <c r="B306" s="168"/>
      <c r="C306" s="168"/>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row>
    <row r="307" spans="1:43" ht="12.3" x14ac:dyDescent="0.4">
      <c r="A307" s="354"/>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354"/>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354"/>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354"/>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354"/>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354"/>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354"/>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354"/>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354"/>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354"/>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354"/>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354"/>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354"/>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354"/>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354"/>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354"/>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354"/>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354"/>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354"/>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354"/>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354"/>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354"/>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354"/>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354"/>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354"/>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354"/>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354"/>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354"/>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354"/>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354"/>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354"/>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354"/>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354"/>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354"/>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354"/>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354"/>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354"/>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354"/>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354"/>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355"/>
      <c r="B346" s="357" t="s">
        <v>42</v>
      </c>
      <c r="C346" s="324"/>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356"/>
      <c r="B347" s="340" t="s">
        <v>44</v>
      </c>
      <c r="C347" s="341"/>
      <c r="D347" s="342"/>
      <c r="E347" s="342"/>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366" t="s">
        <v>161</v>
      </c>
      <c r="C350" s="367"/>
      <c r="D350" s="367"/>
      <c r="E350" s="36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305:A347"/>
    <mergeCell ref="B346:C346"/>
    <mergeCell ref="B347:E347"/>
    <mergeCell ref="B350:E350"/>
    <mergeCell ref="A219:A261"/>
    <mergeCell ref="B260:C260"/>
    <mergeCell ref="B261:E261"/>
    <mergeCell ref="A262:A304"/>
    <mergeCell ref="B303:C303"/>
    <mergeCell ref="B304:E304"/>
    <mergeCell ref="A133:A175"/>
    <mergeCell ref="B174:C174"/>
    <mergeCell ref="B175:E175"/>
    <mergeCell ref="A176:A218"/>
    <mergeCell ref="B217:C217"/>
    <mergeCell ref="B218:E218"/>
    <mergeCell ref="A47:A89"/>
    <mergeCell ref="B88:C88"/>
    <mergeCell ref="B89:E89"/>
    <mergeCell ref="A90:A132"/>
    <mergeCell ref="B131:C131"/>
    <mergeCell ref="B132:E132"/>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E2:AI2"/>
    <mergeCell ref="F1:H1"/>
    <mergeCell ref="I1:M1"/>
    <mergeCell ref="N1:Q1"/>
    <mergeCell ref="R1:T1"/>
    <mergeCell ref="U1:W1"/>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BC0B7-5070-4EA7-A81B-95B84A5BF8F4}">
  <sheetPr>
    <pageSetUpPr fitToPage="1"/>
  </sheetPr>
  <dimension ref="A2:A53"/>
  <sheetViews>
    <sheetView rightToLeft="1" topLeftCell="A31" zoomScaleNormal="100" workbookViewId="0">
      <selection activeCell="A56" sqref="A56"/>
    </sheetView>
  </sheetViews>
  <sheetFormatPr defaultRowHeight="13.8" x14ac:dyDescent="0.45"/>
  <cols>
    <col min="1" max="1" width="127.5703125" customWidth="1"/>
  </cols>
  <sheetData>
    <row r="2" spans="1:1" ht="14.1" x14ac:dyDescent="0.5">
      <c r="A2" s="166" t="s">
        <v>146</v>
      </c>
    </row>
    <row r="3" spans="1:1" x14ac:dyDescent="0.45">
      <c r="A3" s="164"/>
    </row>
    <row r="4" spans="1:1" ht="14.1" x14ac:dyDescent="0.5">
      <c r="A4" s="165" t="s">
        <v>192</v>
      </c>
    </row>
    <row r="5" spans="1:1" x14ac:dyDescent="0.45">
      <c r="A5" s="164"/>
    </row>
    <row r="6" spans="1:1" ht="39.9" customHeight="1" x14ac:dyDescent="0.45">
      <c r="A6" s="165" t="s">
        <v>141</v>
      </c>
    </row>
    <row r="7" spans="1:1" x14ac:dyDescent="0.45">
      <c r="A7" s="165" t="s">
        <v>142</v>
      </c>
    </row>
    <row r="8" spans="1:1" x14ac:dyDescent="0.45">
      <c r="A8" s="165" t="s">
        <v>143</v>
      </c>
    </row>
    <row r="9" spans="1:1" x14ac:dyDescent="0.45">
      <c r="A9" s="165" t="s">
        <v>144</v>
      </c>
    </row>
    <row r="21" spans="1:1" x14ac:dyDescent="0.45">
      <c r="A21" s="165" t="s">
        <v>193</v>
      </c>
    </row>
    <row r="22" spans="1:1" ht="14.1" x14ac:dyDescent="0.5">
      <c r="A22" s="165" t="s">
        <v>194</v>
      </c>
    </row>
    <row r="23" spans="1:1" x14ac:dyDescent="0.45">
      <c r="A23" s="165" t="s">
        <v>195</v>
      </c>
    </row>
    <row r="24" spans="1:1" ht="14.1" x14ac:dyDescent="0.5">
      <c r="A24" s="165" t="s">
        <v>202</v>
      </c>
    </row>
    <row r="25" spans="1:1" x14ac:dyDescent="0.45">
      <c r="A25" s="165" t="s">
        <v>201</v>
      </c>
    </row>
    <row r="26" spans="1:1" x14ac:dyDescent="0.45">
      <c r="A26" s="165" t="s">
        <v>196</v>
      </c>
    </row>
    <row r="27" spans="1:1" x14ac:dyDescent="0.45">
      <c r="A27" s="165" t="s">
        <v>197</v>
      </c>
    </row>
    <row r="28" spans="1:1" x14ac:dyDescent="0.45">
      <c r="A28" s="165" t="s">
        <v>198</v>
      </c>
    </row>
    <row r="35" spans="1:1" ht="14.1" x14ac:dyDescent="0.5">
      <c r="A35" s="165" t="s">
        <v>199</v>
      </c>
    </row>
    <row r="36" spans="1:1" x14ac:dyDescent="0.45">
      <c r="A36" s="165" t="s">
        <v>200</v>
      </c>
    </row>
    <row r="38" spans="1:1" ht="14.1" x14ac:dyDescent="0.5">
      <c r="A38" s="165" t="s">
        <v>203</v>
      </c>
    </row>
    <row r="39" spans="1:1" x14ac:dyDescent="0.45">
      <c r="A39" s="165" t="s">
        <v>204</v>
      </c>
    </row>
    <row r="53" spans="1:1" x14ac:dyDescent="0.45">
      <c r="A53" t="s">
        <v>266</v>
      </c>
    </row>
  </sheetData>
  <sheetProtection selectLockedCells="1" selectUnlockedCells="1"/>
  <pageMargins left="0.7" right="0.7" top="0.75" bottom="0.75" header="0.3" footer="0.3"/>
  <pageSetup paperSize="9"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F2CE-EE33-4875-95FC-27BA59DB3028}">
  <dimension ref="A1:B25"/>
  <sheetViews>
    <sheetView rightToLeft="1" workbookViewId="0">
      <selection activeCell="A23" sqref="A23"/>
    </sheetView>
  </sheetViews>
  <sheetFormatPr defaultRowHeight="13.8" x14ac:dyDescent="0.45"/>
  <cols>
    <col min="1" max="1" width="37.85546875" customWidth="1"/>
    <col min="2" max="2" width="9.47265625" style="162" customWidth="1"/>
  </cols>
  <sheetData>
    <row r="1" spans="1:2" ht="22.5" x14ac:dyDescent="0.75">
      <c r="A1" s="161"/>
    </row>
    <row r="2" spans="1:2" ht="22.5" x14ac:dyDescent="0.75">
      <c r="A2" s="172" t="s">
        <v>191</v>
      </c>
      <c r="B2" s="173" t="s">
        <v>114</v>
      </c>
    </row>
    <row r="3" spans="1:2" ht="15" x14ac:dyDescent="0.5">
      <c r="A3" s="170" t="s">
        <v>7</v>
      </c>
      <c r="B3" s="171" t="s">
        <v>115</v>
      </c>
    </row>
    <row r="4" spans="1:2" ht="15" x14ac:dyDescent="0.5">
      <c r="A4" s="170" t="s">
        <v>116</v>
      </c>
      <c r="B4" s="171" t="s">
        <v>117</v>
      </c>
    </row>
    <row r="5" spans="1:2" ht="15" x14ac:dyDescent="0.5">
      <c r="A5" s="170" t="s">
        <v>118</v>
      </c>
      <c r="B5" s="171" t="s">
        <v>119</v>
      </c>
    </row>
    <row r="6" spans="1:2" ht="15" x14ac:dyDescent="0.5">
      <c r="A6" s="170" t="s">
        <v>120</v>
      </c>
      <c r="B6" s="171" t="s">
        <v>121</v>
      </c>
    </row>
    <row r="7" spans="1:2" ht="15" x14ac:dyDescent="0.5">
      <c r="A7" s="170" t="s">
        <v>122</v>
      </c>
      <c r="B7" s="171" t="s">
        <v>123</v>
      </c>
    </row>
    <row r="8" spans="1:2" ht="15" x14ac:dyDescent="0.5">
      <c r="A8" s="170" t="s">
        <v>124</v>
      </c>
      <c r="B8" s="171" t="s">
        <v>125</v>
      </c>
    </row>
    <row r="9" spans="1:2" ht="15" x14ac:dyDescent="0.5">
      <c r="A9" s="170" t="s">
        <v>126</v>
      </c>
      <c r="B9" s="171" t="s">
        <v>127</v>
      </c>
    </row>
    <row r="10" spans="1:2" ht="15" x14ac:dyDescent="0.5">
      <c r="A10" s="170" t="s">
        <v>128</v>
      </c>
      <c r="B10" s="171" t="s">
        <v>139</v>
      </c>
    </row>
    <row r="11" spans="1:2" ht="15" x14ac:dyDescent="0.5">
      <c r="A11" s="170" t="s">
        <v>129</v>
      </c>
      <c r="B11" s="171" t="s">
        <v>140</v>
      </c>
    </row>
    <row r="12" spans="1:2" ht="15" x14ac:dyDescent="0.5">
      <c r="A12" s="163"/>
    </row>
    <row r="13" spans="1:2" ht="15" x14ac:dyDescent="0.5">
      <c r="A13" s="163"/>
    </row>
    <row r="14" spans="1:2" ht="15" x14ac:dyDescent="0.5">
      <c r="A14" s="163"/>
    </row>
    <row r="15" spans="1:2" x14ac:dyDescent="0.45">
      <c r="A15" s="216" t="s">
        <v>239</v>
      </c>
      <c r="B15" s="216"/>
    </row>
    <row r="16" spans="1:2" x14ac:dyDescent="0.45">
      <c r="A16" s="236" t="s">
        <v>241</v>
      </c>
      <c r="B16" s="215"/>
    </row>
    <row r="17" spans="1:2" x14ac:dyDescent="0.45">
      <c r="A17" s="237" t="s">
        <v>240</v>
      </c>
      <c r="B17" s="1"/>
    </row>
    <row r="18" spans="1:2" x14ac:dyDescent="0.45">
      <c r="A18" s="238" t="s">
        <v>242</v>
      </c>
      <c r="B18" s="1"/>
    </row>
    <row r="19" spans="1:2" x14ac:dyDescent="0.45">
      <c r="A19" s="239" t="s">
        <v>243</v>
      </c>
      <c r="B19" s="1"/>
    </row>
    <row r="20" spans="1:2" x14ac:dyDescent="0.45">
      <c r="A20" t="s">
        <v>244</v>
      </c>
    </row>
    <row r="23" spans="1:2" x14ac:dyDescent="0.45">
      <c r="A23" t="s">
        <v>264</v>
      </c>
    </row>
    <row r="24" spans="1:2" x14ac:dyDescent="0.45">
      <c r="A24" t="s">
        <v>265</v>
      </c>
    </row>
    <row r="25" spans="1:2" x14ac:dyDescent="0.45">
      <c r="A25" t="s">
        <v>244</v>
      </c>
    </row>
  </sheetData>
  <dataValidations count="1">
    <dataValidation type="list" allowBlank="1" showInputMessage="1" showErrorMessage="1" sqref="A15:B19" xr:uid="{3D89D482-BB52-4833-B11B-E4D1CA0587DB}">
      <formula1>$M$34:$M$38</formula1>
    </dataValidation>
  </dataValidation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9</vt:i4>
      </vt:variant>
      <vt:variant>
        <vt:lpstr>טווחים בעלי שם</vt:lpstr>
      </vt:variant>
      <vt:variant>
        <vt:i4>8</vt:i4>
      </vt:variant>
    </vt:vector>
  </HeadingPairs>
  <TitlesOfParts>
    <vt:vector size="17" baseType="lpstr">
      <vt:lpstr>ב-תוצאות אקלים תמונה שכבה-ביס </vt:lpstr>
      <vt:lpstr>א-תוצאות אקלים תמונה כיתה  </vt:lpstr>
      <vt:lpstr>1שכבה ז</vt:lpstr>
      <vt:lpstr>2שכבה ח</vt:lpstr>
      <vt:lpstr>3שכבה ט </vt:lpstr>
      <vt:lpstr>4שכבה י</vt:lpstr>
      <vt:lpstr>5שכבה יא</vt:lpstr>
      <vt:lpstr>0הוראות עיבוד שאלון</vt:lpstr>
      <vt:lpstr>נספח שאלון וחלוקה הנושאים  </vt:lpstr>
      <vt:lpstr>'0הוראות עיבוד שאלון'!WPrint_Area_W</vt:lpstr>
      <vt:lpstr>'1שכבה ז'!WPrint_Area_W</vt:lpstr>
      <vt:lpstr>'2שכבה ח'!WPrint_Area_W</vt:lpstr>
      <vt:lpstr>'3שכבה ט '!WPrint_Area_W</vt:lpstr>
      <vt:lpstr>'4שכבה י'!WPrint_Area_W</vt:lpstr>
      <vt:lpstr>'5שכבה יא'!WPrint_Area_W</vt:lpstr>
      <vt:lpstr>'א-תוצאות אקלים תמונה כיתה  '!WPrint_Area_W</vt:lpstr>
      <vt:lpstr>'ב-תוצאות אקלים תמונה שכבה-ביס '!WPrint_Area_W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Mali Elias</dc:creator>
  <cp:lastModifiedBy>Meir Avitan</cp:lastModifiedBy>
  <cp:lastPrinted>2024-11-26T17:17:49Z</cp:lastPrinted>
  <dcterms:created xsi:type="dcterms:W3CDTF">2023-01-01T15:09:50Z</dcterms:created>
  <dcterms:modified xsi:type="dcterms:W3CDTF">2024-11-26T17:17:56Z</dcterms:modified>
</cp:coreProperties>
</file>