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<sst xmlns="http://schemas.openxmlformats.org/spreadsheetml/2006/main" count="34" uniqueCount="22">
  <si>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</si>
  <si>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</si>
  <si>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</si>
  <si>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</si>
  <si>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</si>
  <si>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</si>
  <si>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</si>
  <si>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</si>
  <si>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</si>
  <si>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</si>
  <si>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</si>
  <si>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</si>
  <si>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</si>
  <si>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</si>
  <si>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</si>
  <si>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</si>
  <si>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</si>
  <si>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</si>
  <si>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</si>
  <si>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</si>
  <si>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23.05.2024.године</t>
  </si>
  <si>
    <t>СТАЊЕ СРЕДСТАВА НА ДАН:  04.06.2024.године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</si>
</sst>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zoomScale="80" zoomScaleNormal="80" workbookViewId="0">
      <selection activeCell="D28" sqref="D2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217477.59</v>
      </c>
      <c r="D7" s="5"/>
    </row>
    <row r="8" spans="1:6" ht="30" customHeight="1" thickBot="1" x14ac:dyDescent="0.35">
      <c r="A8" s="3"/>
      <c r="B8" s="17" t="s">
        <v>5</v>
      </c>
      <c r="C8" s="18">
        <f>F25</f>
        <v>-217477.59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5000</v>
      </c>
      <c r="E16" s="4" t="s">
        <v>12</v>
      </c>
      <c r="F16" s="7">
        <f>-Income2[[#This Row],[Износ]]</f>
        <v>-5000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114032.84</v>
      </c>
      <c r="D20" s="4"/>
      <c r="E20" s="19" t="s">
        <v>15</v>
      </c>
      <c r="F20" s="21">
        <f>-Income2[[#This Row],[Износ]]</f>
        <v>-114032.84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74924.75</v>
      </c>
      <c r="D22" s="4"/>
      <c r="E22" s="19" t="s">
        <v>18</v>
      </c>
      <c r="F22" s="21">
        <f>-Income2[[#This Row],[Износ]]</f>
        <v>-74924.75</v>
      </c>
    </row>
    <row r="23" spans="2:8" ht="40.5" customHeight="1" x14ac:dyDescent="0.3">
      <c r="B23" s="9" t="s">
        <v>19</v>
      </c>
      <c r="C23" s="20">
        <v>23520</v>
      </c>
      <c r="D23" s="4"/>
      <c r="E23" s="9"/>
      <c r="F23" s="10">
        <f>+-Income2[[#This Row],[Износ]]</f>
        <v>-23520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217477.59</v>
      </c>
      <c r="D25" s="4"/>
      <c r="E25" s="9" t="s">
        <v>1</v>
      </c>
      <c r="F25" s="10">
        <f>SUM(F14:F24)</f>
        <v>-217477.59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purl.org/dc/dcmitype/"/>
    <ds:schemaRef ds:uri="71af3243-3dd4-4a8d-8c0d-dd76da1f02a5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6c05727-aa75-4e4a-9b5f-8a80a1165891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2024-06-05T13:37:51Z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