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<sst xmlns="http://schemas.openxmlformats.org/spreadsheetml/2006/main" count="34" uniqueCount="22">
  <si>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</si>
  <si>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</si>
  <si>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</si>
  <si>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</si>
  <si>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</si>
  <si>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</si>
  <si>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</si>
  <si>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</si>
  <si>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</si>
  <si>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</si>
  <si>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</si>
  <si>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</si>
  <si>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</si>
  <si>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</si>
  <si>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</si>
  <si>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</si>
  <si>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</si>
  <si>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</si>
  <si>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</si>
  <si>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</si>
  <si>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20.06.2024.године</t>
  </si>
  <si>
    <t>СТАЊЕ СРЕДСТАВА НА ДАН:  24.06.2024.године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</si>
</sst>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topLeftCell="A4" zoomScale="80" zoomScaleNormal="80" workbookViewId="0">
      <selection activeCell="C20" sqref="C2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779086.92999999993</v>
      </c>
      <c r="D7" s="5"/>
    </row>
    <row r="8" spans="1:6" ht="30" customHeight="1" thickBot="1" x14ac:dyDescent="0.35">
      <c r="A8" s="3"/>
      <c r="B8" s="17" t="s">
        <v>5</v>
      </c>
      <c r="C8" s="18">
        <f>F25</f>
        <v>-779086.92999999993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79417.2</v>
      </c>
      <c r="D14" s="4"/>
      <c r="E14" s="4" t="s">
        <v>10</v>
      </c>
      <c r="F14" s="7">
        <f>-Income2[[#This Row],[Износ]]</f>
        <v>-79417.2</v>
      </c>
    </row>
    <row r="15" spans="1:6" s="4" customFormat="1" ht="38.25" customHeight="1" x14ac:dyDescent="0.3">
      <c r="B15" s="9" t="s">
        <v>11</v>
      </c>
      <c r="C15" s="10">
        <v>6158.13</v>
      </c>
      <c r="E15" s="9" t="s">
        <v>11</v>
      </c>
      <c r="F15" s="10">
        <f>+-Income2[[#This Row],[Износ]]</f>
        <v>-6158.13</v>
      </c>
    </row>
    <row r="16" spans="1:6" s="4" customFormat="1" ht="38.25" customHeight="1" x14ac:dyDescent="0.3">
      <c r="B16" s="22" t="s">
        <v>12</v>
      </c>
      <c r="C16" s="7">
        <v>138429.6</v>
      </c>
      <c r="E16" s="4" t="s">
        <v>12</v>
      </c>
      <c r="F16" s="7">
        <f>-Income2[[#This Row],[Износ]]</f>
        <v>-138429.6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523512</v>
      </c>
      <c r="D18" s="4"/>
      <c r="E18" s="19" t="s">
        <v>13</v>
      </c>
      <c r="F18" s="21">
        <f>-Income2[[#This Row],[Износ]]</f>
        <v>-523512</v>
      </c>
    </row>
    <row r="19" spans="2:8" ht="38.25" customHeight="1" x14ac:dyDescent="0.3">
      <c r="B19" s="9" t="s">
        <v>17</v>
      </c>
      <c r="C19" s="20">
        <v>31570</v>
      </c>
      <c r="D19" s="4"/>
      <c r="E19" s="9" t="s">
        <v>17</v>
      </c>
      <c r="F19" s="20">
        <f>+-Income2[[#This Row],[Износ]]</f>
        <v>-31570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/>
      <c r="F23" s="10">
        <f>+-Income2[[#This Row],[Износ]]</f>
        <v>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779086.92999999993</v>
      </c>
      <c r="D25" s="4"/>
      <c r="E25" s="9" t="s">
        <v>1</v>
      </c>
      <c r="F25" s="10">
        <f>SUM(F14:F24)</f>
        <v>-779086.92999999993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2024-06-25T12:36:15Z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