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16" i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<sst xmlns="http://schemas.openxmlformats.org/spreadsheetml/2006/main" count="34" uniqueCount="22">
  <si>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</si>
  <si>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</si>
  <si>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</si>
  <si>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</si>
  <si>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</si>
  <si>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</si>
  <si>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</si>
  <si>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</si>
  <si>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</si>
  <si>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</si>
  <si>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</si>
  <si>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</si>
  <si>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</si>
  <si>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</si>
  <si>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</si>
  <si>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</si>
  <si>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</si>
  <si>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</si>
  <si>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</si>
  <si>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</si>
  <si>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05.07.2024.године</t>
  </si>
  <si>
    <t>СТАЊЕ СРЕДСТАВА НА ДАН:  19.07.2024.године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</si>
</sst>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C23" sqref="C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395158.7</v>
      </c>
      <c r="D7" s="5"/>
    </row>
    <row r="8" spans="1:6" ht="30" customHeight="1" thickBot="1" x14ac:dyDescent="0.35">
      <c r="A8" s="3"/>
      <c r="B8" s="17" t="s">
        <v>5</v>
      </c>
      <c r="C8" s="18">
        <f>F25</f>
        <v>-395158.7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f>6960+3936</f>
        <v>10896</v>
      </c>
      <c r="E16" s="4" t="s">
        <v>12</v>
      </c>
      <c r="F16" s="7">
        <f>-Income2[[#This Row],[Износ]]</f>
        <v>-10896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f>1648.9+2860.55+7612+8668.44</f>
        <v>20789.89</v>
      </c>
      <c r="D20" s="4"/>
      <c r="E20" s="19" t="s">
        <v>15</v>
      </c>
      <c r="F20" s="21">
        <f>-Income2[[#This Row],[Износ]]</f>
        <v>-20789.89</v>
      </c>
    </row>
    <row r="21" spans="2:8" ht="38.25" customHeight="1" x14ac:dyDescent="0.3">
      <c r="B21" s="9" t="s">
        <v>16</v>
      </c>
      <c r="C21" s="20">
        <v>334672.81</v>
      </c>
      <c r="D21" s="4"/>
      <c r="E21" s="9" t="s">
        <v>16</v>
      </c>
      <c r="F21" s="20">
        <f>-Income2[[#This Row],[Износ]]</f>
        <v>-334672.81</v>
      </c>
    </row>
    <row r="22" spans="2:8" ht="38.25" customHeight="1" x14ac:dyDescent="0.3">
      <c r="B22" s="19" t="s">
        <v>18</v>
      </c>
      <c r="C22" s="21">
        <v>28800</v>
      </c>
      <c r="D22" s="4"/>
      <c r="E22" s="19" t="s">
        <v>18</v>
      </c>
      <c r="F22" s="21">
        <f>-Income2[[#This Row],[Износ]]</f>
        <v>-28800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395158.7</v>
      </c>
      <c r="D25" s="4"/>
      <c r="E25" s="9" t="s">
        <v>1</v>
      </c>
      <c r="F25" s="10">
        <f>SUM(F14:F24)</f>
        <v>-395158.7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71af3243-3dd4-4a8d-8c0d-dd76da1f02a5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2024-07-22T10:13:48Z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