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C21" i="1" l="1"/>
  <c r="F15" i="1"/>
  <c r="C7" i="1" l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<sst xmlns="http://schemas.openxmlformats.org/spreadsheetml/2006/main" count="29" uniqueCount="21">
  <si>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</si>
  <si>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</si>
  <si>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</si>
  <si>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</si>
  <si>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</si>
  <si>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</si>
  <si>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</si>
  <si>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</si>
  <si>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</si>
  <si>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</si>
  <si>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</si>
  <si>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</si>
  <si>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ПУТ ПРИМАРНА ЗЗ-   јун 2024</t>
  </si>
  <si>
    <t>ПУТ СТОМАТОЛОШКА ЗЗ-  јун 2024</t>
  </si>
  <si>
    <t>ПЛАТА ПРИМАРНА ЗЗ-  l део јула 2024</t>
  </si>
  <si>
    <t>ПЛАТА СТОМАТОЛОШКА ЗЗ-  l део јула 2024</t>
  </si>
  <si>
    <t>ПУТ ПРИМАРНА ЗЗ-   специјализанти јун 2024</t>
  </si>
  <si>
    <t>30.7.2024.године</t>
  </si>
  <si>
    <t>СТАЊЕ СРЕДСТАВА НА ДАН:   01.08.2024.године</t>
  </si>
  <si>
    <t>ПЛАТА ПРИМАРНА ЗЗ-  ll део јула 2024</t>
  </si>
  <si>
    <t>ПЛАТА СТОМАТОЛОШКА ЗЗ-  ll део јула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</si>
</sst>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4" fontId="0" fillId="0" borderId="0" xfId="6" applyNumberFormat="1" applyFont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1" headerRowBorderDxfId="2">
  <autoFilter ref="B13:C21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H19" sqref="H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17</v>
      </c>
      <c r="D4" s="26"/>
      <c r="E4" s="28">
        <v>5.34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9" t="s">
        <v>9</v>
      </c>
      <c r="C7" s="10">
        <f>C21</f>
        <v>7045913</v>
      </c>
      <c r="D7" s="5"/>
    </row>
    <row r="8" spans="1:6" ht="30" customHeight="1" thickBot="1" x14ac:dyDescent="0.35">
      <c r="A8" s="3"/>
      <c r="B8" s="13" t="s">
        <v>5</v>
      </c>
      <c r="C8" s="14">
        <f>F25</f>
        <v>-7042726.7000000002</v>
      </c>
      <c r="D8" s="5"/>
    </row>
    <row r="9" spans="1:6" ht="30" customHeight="1" thickBot="1" x14ac:dyDescent="0.35">
      <c r="A9" s="3"/>
      <c r="B9" s="11" t="s">
        <v>18</v>
      </c>
      <c r="C9" s="12">
        <f>+C7+C8+E4</f>
        <v>3191.6399999998139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</row>
    <row r="14" spans="1:6" ht="20.100000000000001" customHeight="1" x14ac:dyDescent="0.3">
      <c r="B14" s="20" t="s">
        <v>19</v>
      </c>
      <c r="C14" s="7">
        <v>6880470.9800000004</v>
      </c>
      <c r="D14" s="4"/>
      <c r="E14" s="20" t="s">
        <v>14</v>
      </c>
      <c r="F14" s="7">
        <v>-6877284.6800000006</v>
      </c>
    </row>
    <row r="15" spans="1:6" s="4" customFormat="1" ht="20.100000000000001" customHeight="1" x14ac:dyDescent="0.3">
      <c r="B15" s="21" t="s">
        <v>20</v>
      </c>
      <c r="C15" s="16">
        <v>165442.01999999999</v>
      </c>
      <c r="E15" s="21" t="s">
        <v>15</v>
      </c>
      <c r="F15" s="16">
        <f>-Income2[[#This Row],[Износ]]</f>
        <v>-165442.01999999999</v>
      </c>
    </row>
    <row r="16" spans="1:6" s="4" customFormat="1" ht="20.100000000000001" customHeight="1" x14ac:dyDescent="0.3">
      <c r="B16" s="20" t="s">
        <v>12</v>
      </c>
      <c r="C16" s="7">
        <v>0</v>
      </c>
      <c r="E16" s="20" t="s">
        <v>12</v>
      </c>
      <c r="F16" s="7">
        <f>-Income2[[#This Row],[Износ]]</f>
        <v>0</v>
      </c>
    </row>
    <row r="17" spans="2:6" ht="20.100000000000001" customHeight="1" x14ac:dyDescent="0.3">
      <c r="B17" s="15" t="s">
        <v>13</v>
      </c>
      <c r="C17" s="16">
        <v>0</v>
      </c>
      <c r="D17" s="4"/>
      <c r="E17" s="21" t="s">
        <v>13</v>
      </c>
      <c r="F17" s="16">
        <f>-Income2[[#This Row],[Износ]]</f>
        <v>0</v>
      </c>
    </row>
    <row r="18" spans="2:6" ht="20.100000000000001" customHeight="1" x14ac:dyDescent="0.3">
      <c r="B18" s="20" t="s">
        <v>16</v>
      </c>
      <c r="C18" s="7">
        <v>0</v>
      </c>
      <c r="D18" s="4"/>
      <c r="E18" s="22" t="s">
        <v>16</v>
      </c>
      <c r="F18" s="7">
        <v>0</v>
      </c>
    </row>
    <row r="19" spans="2:6" ht="20.100000000000001" customHeight="1" x14ac:dyDescent="0.3">
      <c r="B19" s="15" t="s">
        <v>10</v>
      </c>
      <c r="C19" s="16">
        <v>0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</v>
      </c>
      <c r="C21" s="16">
        <f>+SUM(C14:C20)</f>
        <v>7045913</v>
      </c>
      <c r="D21" s="4"/>
      <c r="E21" s="15"/>
      <c r="F21" s="16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-7042726.7000000002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purl.org/dc/elements/1.1/"/>
    <ds:schemaRef ds:uri="71af3243-3dd4-4a8d-8c0d-dd76da1f02a5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2024-08-05T07:59:56Z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