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<sst xmlns="http://schemas.openxmlformats.org/spreadsheetml/2006/main" count="34" uniqueCount="22">
  <si>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</si>
  <si>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</si>
  <si>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</si>
  <si>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</si>
  <si>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</si>
  <si>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</si>
  <si>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</si>
  <si>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</si>
  <si>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</si>
  <si>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</si>
  <si>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</si>
  <si>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</si>
  <si>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</si>
  <si>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</si>
  <si>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</si>
  <si>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</si>
  <si>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</si>
  <si>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</si>
  <si>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</si>
  <si>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</si>
  <si>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18.09.2024.године</t>
  </si>
  <si>
    <t>СТАЊЕ СРЕДСТАВА НА ДАН:  27.09.2024.године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</si>
</sst>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topLeftCell="A4" zoomScale="80" zoomScaleNormal="80" workbookViewId="0">
      <selection activeCell="C21" sqref="C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980662.18</v>
      </c>
      <c r="D7" s="5"/>
    </row>
    <row r="8" spans="1:6" ht="30" customHeight="1" thickBot="1" x14ac:dyDescent="0.35">
      <c r="A8" s="3"/>
      <c r="B8" s="17" t="s">
        <v>5</v>
      </c>
      <c r="C8" s="18">
        <f>F25</f>
        <v>-980662.18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215706.83</v>
      </c>
      <c r="E16" s="4" t="s">
        <v>12</v>
      </c>
      <c r="F16" s="7">
        <f>-Income2[[#This Row],[Износ]]</f>
        <v>-215706.83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15000</v>
      </c>
      <c r="D19" s="4"/>
      <c r="E19" s="9" t="s">
        <v>17</v>
      </c>
      <c r="F19" s="20">
        <f>+-Income2[[#This Row],[Износ]]</f>
        <v>-15000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134204.95000000001</v>
      </c>
      <c r="D21" s="4"/>
      <c r="E21" s="9" t="s">
        <v>16</v>
      </c>
      <c r="F21" s="20">
        <f>-Income2[[#This Row],[Износ]]</f>
        <v>-134204.95000000001</v>
      </c>
    </row>
    <row r="22" spans="2:8" ht="38.25" customHeight="1" x14ac:dyDescent="0.3">
      <c r="B22" s="19" t="s">
        <v>18</v>
      </c>
      <c r="C22" s="21">
        <v>407430.40000000002</v>
      </c>
      <c r="D22" s="4"/>
      <c r="E22" s="19" t="s">
        <v>18</v>
      </c>
      <c r="F22" s="21">
        <f>-Income2[[#This Row],[Износ]]</f>
        <v>-407430.40000000002</v>
      </c>
    </row>
    <row r="23" spans="2:8" ht="40.5" customHeight="1" x14ac:dyDescent="0.3">
      <c r="B23" s="9" t="s">
        <v>19</v>
      </c>
      <c r="C23" s="20">
        <v>208320</v>
      </c>
      <c r="D23" s="4"/>
      <c r="E23" s="9"/>
      <c r="F23" s="10">
        <f>+-Income2[[#This Row],[Износ]]</f>
        <v>-208320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980662.18</v>
      </c>
      <c r="D25" s="4"/>
      <c r="E25" s="9" t="s">
        <v>1</v>
      </c>
      <c r="F25" s="10">
        <f>SUM(F14:F24)</f>
        <v>-980662.18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2024-10-02T11:35:05Z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