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<sst xmlns="http://schemas.openxmlformats.org/spreadsheetml/2006/main" count="35" uniqueCount="23">
  <si>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</si>
  <si>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</si>
  <si>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</si>
  <si>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</si>
  <si>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</si>
  <si>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</si>
  <si>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</si>
  <si>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</si>
  <si>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</si>
  <si>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</si>
  <si>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</si>
  <si>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</si>
  <si>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</si>
  <si>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</si>
  <si>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</si>
  <si>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</si>
  <si>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</si>
  <si>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</si>
  <si>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</si>
  <si>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</si>
  <si>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>direktno eps</t>
  </si>
  <si>
    <t xml:space="preserve"> 31.10.2024.године</t>
  </si>
  <si>
    <t>СТАЊЕ СРЕДСТАВА НА ДАН:  01.11.2024.године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</si>
</sst>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  <xf numFmtId="0" fontId="0" fillId="0" borderId="0" xfId="0" applyFont="1">
      <alignment horizontal="left" vertical="center" wrapText="1" indent="1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topLeftCell="A10" zoomScale="80" zoomScaleNormal="80" workbookViewId="0">
      <selection activeCell="C20" sqref="C20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21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1946471.78</v>
      </c>
      <c r="D7" s="5"/>
    </row>
    <row r="8" spans="1:6" ht="30" customHeight="1" thickBot="1" x14ac:dyDescent="0.35">
      <c r="A8" s="3"/>
      <c r="B8" s="17" t="s">
        <v>5</v>
      </c>
      <c r="C8" s="18">
        <f>F25</f>
        <v>-1946471.78</v>
      </c>
      <c r="D8" s="5"/>
    </row>
    <row r="9" spans="1:6" ht="30" customHeight="1" thickBot="1" x14ac:dyDescent="0.35">
      <c r="A9" s="3"/>
      <c r="B9" s="15" t="s">
        <v>22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35212.800000000003</v>
      </c>
      <c r="D14" s="4"/>
      <c r="E14" s="4" t="s">
        <v>10</v>
      </c>
      <c r="F14" s="7">
        <f>-Income2[[#This Row],[Износ]]</f>
        <v>-35212.800000000003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840803.26</v>
      </c>
      <c r="E16" s="4" t="s">
        <v>12</v>
      </c>
      <c r="F16" s="7">
        <f>-Income2[[#This Row],[Износ]]</f>
        <v>-840803.26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443015.48</v>
      </c>
      <c r="D18" s="4"/>
      <c r="E18" s="19" t="s">
        <v>13</v>
      </c>
      <c r="F18" s="21">
        <f>-Income2[[#This Row],[Износ]]</f>
        <v>-443015.48</v>
      </c>
    </row>
    <row r="19" spans="2:8" ht="38.25" customHeight="1" x14ac:dyDescent="0.3">
      <c r="B19" s="9" t="s">
        <v>17</v>
      </c>
      <c r="C19" s="20">
        <v>30506.400000000001</v>
      </c>
      <c r="D19" s="4"/>
      <c r="E19" s="9" t="s">
        <v>17</v>
      </c>
      <c r="F19" s="20">
        <f>+-Income2[[#This Row],[Износ]]</f>
        <v>-30506.400000000001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355956.14</v>
      </c>
      <c r="D21" s="4"/>
      <c r="E21" s="9" t="s">
        <v>16</v>
      </c>
      <c r="F21" s="20">
        <f>-Income2[[#This Row],[Износ]]</f>
        <v>-355956.14</v>
      </c>
    </row>
    <row r="22" spans="2:8" ht="38.25" customHeight="1" x14ac:dyDescent="0.3">
      <c r="B22" s="19" t="s">
        <v>18</v>
      </c>
      <c r="C22" s="21">
        <v>240977.7</v>
      </c>
      <c r="D22" s="4"/>
      <c r="E22" s="19" t="s">
        <v>18</v>
      </c>
      <c r="F22" s="21">
        <f>-Income2[[#This Row],[Износ]]</f>
        <v>-240977.7</v>
      </c>
    </row>
    <row r="23" spans="2:8" ht="40.5" customHeight="1" x14ac:dyDescent="0.3">
      <c r="B23" s="9" t="s">
        <v>19</v>
      </c>
      <c r="C23" s="20">
        <v>0</v>
      </c>
      <c r="D23" s="4"/>
      <c r="E23" s="9"/>
      <c r="F23" s="10">
        <f>+-Income2[[#This Row],[Износ]]</f>
        <v>0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1946471.78</v>
      </c>
      <c r="D25" s="4"/>
      <c r="E25" s="9" t="s">
        <v>1</v>
      </c>
      <c r="F25" s="10">
        <f>SUM(F14:F24)</f>
        <v>-1946471.78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30" t="s">
        <v>20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purl.org/dc/terms/"/>
    <ds:schemaRef ds:uri="16c05727-aa75-4e4a-9b5f-8a80a1165891"/>
    <ds:schemaRef ds:uri="http://schemas.microsoft.com/office/2006/documentManagement/types"/>
    <ds:schemaRef ds:uri="http://schemas.openxmlformats.org/package/2006/metadata/core-properties"/>
    <ds:schemaRef ds:uri="71af3243-3dd4-4a8d-8c0d-dd76da1f02a5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2024-11-13T09:47:02Z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