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C22" i="1"/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<sst xmlns="http://schemas.openxmlformats.org/spreadsheetml/2006/main" count="35" uniqueCount="23">
  <si>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</si>
  <si>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</si>
  <si>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</si>
  <si>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</si>
  <si>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</si>
  <si>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</si>
  <si>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</si>
  <si>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</si>
  <si>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</si>
  <si>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</si>
  <si>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</si>
  <si>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</si>
  <si>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</si>
  <si>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</si>
  <si>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</si>
  <si>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</si>
  <si>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</si>
  <si>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</si>
  <si>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</si>
  <si>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</si>
  <si>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</si>
  <si>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30.12.2024.године</t>
  </si>
  <si>
    <t>СТАЊЕ СРЕДСТАВА НА ДАН:  16.01.2025.године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</si>
</sst>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7" zoomScale="80" zoomScaleNormal="80" workbookViewId="0">
      <selection activeCell="C24" sqref="C24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173689.2</v>
      </c>
      <c r="D7" s="5"/>
    </row>
    <row r="8" spans="1:6" ht="30" customHeight="1" thickBot="1" x14ac:dyDescent="0.35">
      <c r="A8" s="3"/>
      <c r="B8" s="17" t="s">
        <v>5</v>
      </c>
      <c r="C8" s="18">
        <f>F25</f>
        <v>-173689.2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0</v>
      </c>
      <c r="D14" s="4"/>
      <c r="E14" s="4" t="s">
        <v>10</v>
      </c>
      <c r="F14" s="7">
        <f>-Income2[[#This Row],[Износ]]</f>
        <v>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0</v>
      </c>
      <c r="E16" s="4" t="s">
        <v>12</v>
      </c>
      <c r="F16" s="7">
        <f>-Income2[[#This Row],[Износ]]</f>
        <v>0</v>
      </c>
    </row>
    <row r="17" spans="2:8" ht="38.25" customHeight="1" x14ac:dyDescent="0.3">
      <c r="B17" s="9" t="s">
        <v>14</v>
      </c>
      <c r="C17" s="20">
        <v>0</v>
      </c>
      <c r="D17" s="4"/>
      <c r="E17" s="9" t="s">
        <v>14</v>
      </c>
      <c r="F17" s="10">
        <f>-Income2[[#This Row],[Износ]]</f>
        <v>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56056</v>
      </c>
      <c r="D20" s="4"/>
      <c r="E20" s="19" t="s">
        <v>15</v>
      </c>
      <c r="F20" s="21">
        <f>-Income2[[#This Row],[Износ]]</f>
        <v>-56056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f>1204+4896+10660.2+1176+14377</f>
        <v>32313.200000000001</v>
      </c>
      <c r="D22" s="4"/>
      <c r="E22" s="19" t="s">
        <v>18</v>
      </c>
      <c r="F22" s="21">
        <f>-Income2[[#This Row],[Износ]]</f>
        <v>-32313.200000000001</v>
      </c>
    </row>
    <row r="23" spans="2:8" ht="40.5" customHeight="1" x14ac:dyDescent="0.3">
      <c r="B23" s="9" t="s">
        <v>19</v>
      </c>
      <c r="C23" s="20">
        <f>36000+49320</f>
        <v>85320</v>
      </c>
      <c r="D23" s="4"/>
      <c r="E23" s="9"/>
      <c r="F23" s="10">
        <f>+-Income2[[#This Row],[Износ]]</f>
        <v>-85320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173689.2</v>
      </c>
      <c r="D25" s="4"/>
      <c r="E25" s="9" t="s">
        <v>1</v>
      </c>
      <c r="F25" s="10">
        <f>SUM(F14:F24)</f>
        <v>-173689.2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28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2025-01-17T08:59:38Z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