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<sst xmlns="http://schemas.openxmlformats.org/spreadsheetml/2006/main" count="35" uniqueCount="23">
  <si>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</si>
  <si>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</si>
  <si>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</si>
  <si>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</si>
  <si>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</si>
  <si>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</si>
  <si>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</si>
  <si>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</si>
  <si>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</si>
  <si>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</si>
  <si>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</si>
  <si>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</si>
  <si>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</si>
  <si>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</si>
  <si>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</si>
  <si>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</si>
  <si>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</si>
  <si>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</si>
  <si>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</si>
  <si>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</si>
  <si>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</si>
  <si>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18.03.2025.године</t>
  </si>
  <si>
    <t>СТАЊЕ СРЕДСТАВА НА ДАН: 21.03.2025.године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</si>
</sst>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1397332.35</v>
      </c>
      <c r="D7" s="5"/>
    </row>
    <row r="8" spans="1:6" ht="30" customHeight="1" thickBot="1" x14ac:dyDescent="0.35">
      <c r="A8" s="3"/>
      <c r="B8" s="17" t="s">
        <v>5</v>
      </c>
      <c r="C8" s="18">
        <f>F25</f>
        <v>-1397332.35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147316.07</v>
      </c>
      <c r="D20" s="4"/>
      <c r="E20" s="19" t="s">
        <v>15</v>
      </c>
      <c r="F20" s="21">
        <f>-Income2[[#This Row],[Износ]]</f>
        <v>-147316.07</v>
      </c>
    </row>
    <row r="21" spans="2:8" ht="38.25" customHeight="1" x14ac:dyDescent="0.3">
      <c r="B21" s="9" t="s">
        <v>16</v>
      </c>
      <c r="C21" s="20">
        <v>471303.03</v>
      </c>
      <c r="D21" s="4"/>
      <c r="E21" s="9" t="s">
        <v>16</v>
      </c>
      <c r="F21" s="20">
        <f>-Income2[[#This Row],[Износ]]</f>
        <v>-471303.03</v>
      </c>
    </row>
    <row r="22" spans="2:8" ht="38.25" customHeight="1" x14ac:dyDescent="0.3">
      <c r="B22" s="19" t="s">
        <v>18</v>
      </c>
      <c r="C22" s="21">
        <v>34053.25</v>
      </c>
      <c r="D22" s="4"/>
      <c r="E22" s="19" t="s">
        <v>18</v>
      </c>
      <c r="F22" s="21">
        <f>-Income2[[#This Row],[Износ]]</f>
        <v>-34053.25</v>
      </c>
    </row>
    <row r="23" spans="2:8" ht="40.5" customHeight="1" x14ac:dyDescent="0.3">
      <c r="B23" s="9" t="s">
        <v>19</v>
      </c>
      <c r="C23" s="20">
        <v>744660</v>
      </c>
      <c r="D23" s="4"/>
      <c r="E23" s="9"/>
      <c r="F23" s="10">
        <f>+-Income2[[#This Row],[Износ]]</f>
        <v>-744660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1397332.35</v>
      </c>
      <c r="D25" s="4"/>
      <c r="E25" s="9" t="s">
        <v>1</v>
      </c>
      <c r="F25" s="10">
        <f>SUM(F14:F24)</f>
        <v>-1397332.35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71af3243-3dd4-4a8d-8c0d-dd76da1f02a5"/>
    <ds:schemaRef ds:uri="http://www.w3.org/XML/1998/namespace"/>
    <ds:schemaRef ds:uri="http://schemas.microsoft.com/office/infopath/2007/PartnerControl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2025-03-24T13:48:12Z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