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372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<sst xmlns="http://schemas.openxmlformats.org/spreadsheetml/2006/main" count="38" uniqueCount="24">
  <si>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</si>
  <si>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</si>
  <si>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</si>
  <si>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</si>
  <si>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</si>
  <si>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</si>
  <si>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</si>
  <si>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</si>
  <si>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</si>
  <si>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</si>
  <si>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</si>
  <si>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</si>
  <si>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</si>
  <si>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</si>
  <si>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</si>
  <si>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</si>
  <si>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</si>
  <si>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</si>
  <si>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</si>
  <si>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</si>
  <si>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>direktno eps</t>
  </si>
  <si>
    <t>АСИГНАЦИЈЕ - 
Министарство здравља</t>
  </si>
  <si>
    <t xml:space="preserve"> 27.03.2025.године</t>
  </si>
  <si>
    <t>СТАЊЕ СРЕДСТАВА НА ДАН: 02.04.2025.године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</si>
</sst>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1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X437"/>
  <sheetViews>
    <sheetView showGridLines="0" tabSelected="1" zoomScale="80" zoomScaleNormal="80" workbookViewId="0">
      <selection activeCell="C18" sqref="C18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4" t="s">
        <v>8</v>
      </c>
      <c r="C2" s="24"/>
      <c r="D2" s="24"/>
      <c r="E2" s="24"/>
      <c r="F2" s="24"/>
    </row>
    <row r="3" spans="1:6" ht="30" customHeight="1" thickBot="1" x14ac:dyDescent="0.35">
      <c r="A3" s="3"/>
      <c r="C3" s="27" t="s">
        <v>7</v>
      </c>
      <c r="D3" s="27"/>
      <c r="E3" s="27"/>
      <c r="F3" s="27"/>
    </row>
    <row r="4" spans="1:6" ht="30" customHeight="1" x14ac:dyDescent="0.3">
      <c r="A4" s="3"/>
      <c r="C4" s="26" t="s">
        <v>22</v>
      </c>
      <c r="D4" s="26"/>
      <c r="E4" s="28">
        <v>0</v>
      </c>
      <c r="F4" s="28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9" t="s">
        <v>6</v>
      </c>
      <c r="C6" s="29"/>
      <c r="D6" s="5"/>
    </row>
    <row r="7" spans="1:6" ht="30" customHeight="1" thickBot="1" x14ac:dyDescent="0.35">
      <c r="A7" s="3"/>
      <c r="B7" s="11" t="s">
        <v>9</v>
      </c>
      <c r="C7" s="12">
        <f>C25</f>
        <v>762593</v>
      </c>
      <c r="D7" s="5"/>
    </row>
    <row r="8" spans="1:6" ht="30" customHeight="1" thickBot="1" x14ac:dyDescent="0.35">
      <c r="A8" s="3"/>
      <c r="B8" s="17" t="s">
        <v>5</v>
      </c>
      <c r="C8" s="18">
        <f>F25</f>
        <v>-762593</v>
      </c>
      <c r="D8" s="5"/>
    </row>
    <row r="9" spans="1:6" ht="30" customHeight="1" thickBot="1" x14ac:dyDescent="0.35">
      <c r="A9" s="3"/>
      <c r="B9" s="15" t="s">
        <v>23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30" t="s">
        <v>0</v>
      </c>
      <c r="C12" s="30"/>
      <c r="D12" s="8"/>
      <c r="E12" s="25" t="s">
        <v>4</v>
      </c>
      <c r="F12" s="25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f>-Income2[[#This Row],[Износ]]</f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f>+-Income2[[#This Row],[Износ]]</f>
        <v>0</v>
      </c>
    </row>
    <row r="16" spans="1:6" s="4" customFormat="1" ht="38.25" customHeight="1" x14ac:dyDescent="0.3">
      <c r="B16" s="22" t="s">
        <v>12</v>
      </c>
      <c r="C16" s="7">
        <v>500837</v>
      </c>
      <c r="E16" s="4" t="s">
        <v>12</v>
      </c>
      <c r="F16" s="7">
        <f>-Income2[[#This Row],[Износ]]</f>
        <v>-500837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261756</v>
      </c>
      <c r="D18" s="4"/>
      <c r="E18" s="19" t="s">
        <v>13</v>
      </c>
      <c r="F18" s="21">
        <f>-Income2[[#This Row],[Износ]]</f>
        <v>-261756</v>
      </c>
    </row>
    <row r="19" spans="2:8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f>+-Income2[[#This Row],[Износ]]</f>
        <v>0</v>
      </c>
    </row>
    <row r="20" spans="2:8" ht="40.5" customHeight="1" x14ac:dyDescent="0.3">
      <c r="B20" s="19" t="s">
        <v>15</v>
      </c>
      <c r="C20" s="21">
        <v>0</v>
      </c>
      <c r="D20" s="4"/>
      <c r="E20" s="19" t="s">
        <v>15</v>
      </c>
      <c r="F20" s="21">
        <f>-Income2[[#This Row],[Износ]]</f>
        <v>0</v>
      </c>
    </row>
    <row r="21" spans="2:8" ht="38.25" customHeight="1" x14ac:dyDescent="0.3">
      <c r="B21" s="9" t="s">
        <v>16</v>
      </c>
      <c r="C21" s="20">
        <v>0</v>
      </c>
      <c r="D21" s="4"/>
      <c r="E21" s="9" t="s">
        <v>16</v>
      </c>
      <c r="F21" s="20">
        <f>-Income2[[#This Row],[Износ]]</f>
        <v>0</v>
      </c>
    </row>
    <row r="22" spans="2:8" ht="38.25" customHeight="1" x14ac:dyDescent="0.3">
      <c r="B22" s="19" t="s">
        <v>18</v>
      </c>
      <c r="C22" s="21">
        <v>0</v>
      </c>
      <c r="D22" s="4"/>
      <c r="E22" s="19" t="s">
        <v>18</v>
      </c>
      <c r="F22" s="21">
        <f>-Income2[[#This Row],[Износ]]</f>
        <v>0</v>
      </c>
    </row>
    <row r="23" spans="2:8" ht="40.5" customHeight="1" x14ac:dyDescent="0.3">
      <c r="B23" s="9" t="s">
        <v>19</v>
      </c>
      <c r="C23" s="20">
        <v>0</v>
      </c>
      <c r="D23" s="4"/>
      <c r="E23" s="9" t="s">
        <v>19</v>
      </c>
      <c r="F23" s="10">
        <f>+-Income2[[#This Row],[Износ]]</f>
        <v>0</v>
      </c>
    </row>
    <row r="24" spans="2:8" ht="40.5" customHeight="1" x14ac:dyDescent="0.3">
      <c r="B24" s="19" t="s">
        <v>21</v>
      </c>
      <c r="C24" s="21">
        <v>0</v>
      </c>
      <c r="D24" s="4"/>
      <c r="E24" s="4" t="s">
        <v>21</v>
      </c>
      <c r="F24" s="7">
        <f>-Income2[[#This Row],[Износ]]</f>
        <v>0</v>
      </c>
    </row>
    <row r="25" spans="2:8" ht="20.100000000000001" customHeight="1" x14ac:dyDescent="0.3">
      <c r="B25" s="9" t="s">
        <v>1</v>
      </c>
      <c r="C25" s="10">
        <f>SUM(C14:C24)</f>
        <v>762593</v>
      </c>
      <c r="D25" s="4"/>
      <c r="E25" s="9" t="s">
        <v>1</v>
      </c>
      <c r="F25" s="10">
        <f>SUM(F14:F24)</f>
        <v>-762593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  <row r="437" spans="24:24" ht="30" customHeight="1" x14ac:dyDescent="0.3">
      <c r="X437" s="23" t="s">
        <v>20</v>
      </c>
    </row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28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16c05727-aa75-4e4a-9b5f-8a80a1165891"/>
    <ds:schemaRef ds:uri="71af3243-3dd4-4a8d-8c0d-dd76da1f02a5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2025-04-03T07:36:21Z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