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C23" i="1" l="1"/>
  <c r="C7" i="1" s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<sst xmlns="http://schemas.openxmlformats.org/spreadsheetml/2006/main" count="31" uniqueCount="24">
  <si>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</si>
  <si>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</si>
  <si>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</si>
  <si>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</si>
  <si>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</si>
  <si>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</si>
  <si>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</si>
  <si>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</si>
  <si>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</si>
  <si>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</si>
  <si>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</si>
  <si>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Јубиларна награда</t>
  </si>
  <si>
    <t>Солидарна помоћ-рођење детета</t>
  </si>
  <si>
    <t>ПУТ ПРИМАРНА ЗЗ-   март 2025</t>
  </si>
  <si>
    <t>ПУТ СТОМАТОЛОШКА ЗЗ- март 2025</t>
  </si>
  <si>
    <t>УГОВОРИ О ДОПУНСКОМ РАДУ-радиолог и биохемичар, ПУТ СПЕЦИЈАЛИЗАНТИ, ДНЕВНИЦЕ-возачи- фебруар 2025</t>
  </si>
  <si>
    <t>ПЛАТА ПРИМАРНА ЗЗ-  ll део марта 2025</t>
  </si>
  <si>
    <t>ПЛАТА СТОМАТОЛОШКА ЗЗ-  ll део марта 2025</t>
  </si>
  <si>
    <t>14.04.2025.године</t>
  </si>
  <si>
    <t>СТАЊЕ СРЕДСТАВА НА ДАН:  16.04.2025.године</t>
  </si>
  <si>
    <t>ПЛАТА ПРИМАРНА ЗЗ-  l део априла 2025</t>
  </si>
  <si>
    <t>ПЛАТА СТОМАТОЛОШКА ЗЗ-  l део априла 2025</t>
  </si>
  <si>
    <t>ПУТ ПРИМАРНА ЗЗ-  април 2025</t>
  </si>
  <si>
    <t>ПУТ СТОМАТОЛОШКА ЗЗ- април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</si>
</sst>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7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0" fillId="0" borderId="0" xfId="0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9" borderId="0" xfId="0" applyFont="1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2" fontId="0" fillId="9" borderId="0" xfId="6" applyNumberFormat="1" applyFont="1" applyFill="1">
      <alignment horizontal="right" vertical="center" indent="1"/>
    </xf>
    <xf numFmtId="0" fontId="0" fillId="11" borderId="0" xfId="0" applyFill="1">
      <alignment horizontal="left" vertical="center" wrapText="1" indent="1"/>
    </xf>
    <xf numFmtId="2" fontId="0" fillId="11" borderId="0" xfId="6" applyNumberFormat="1" applyFont="1" applyFill="1">
      <alignment horizontal="right" vertical="center" indent="1"/>
    </xf>
    <xf numFmtId="0" fontId="3" fillId="9" borderId="0" xfId="0" applyFont="1" applyFill="1">
      <alignment horizontal="left" vertical="center" wrapText="1" indent="1"/>
    </xf>
    <xf numFmtId="0" fontId="3" fillId="0" borderId="0" xfId="0" applyFont="1" applyFill="1">
      <alignment horizontal="left" vertical="center" wrapText="1" indent="1"/>
    </xf>
    <xf numFmtId="0" fontId="3" fillId="0" borderId="0" xfId="0" applyFont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3" headerRowBorderDxfId="2">
  <autoFilter ref="B13:C23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K34"/>
  <sheetViews>
    <sheetView showGridLines="0" tabSelected="1" zoomScale="80" zoomScaleNormal="80" workbookViewId="0">
      <selection activeCell="C16" sqref="C16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11" ht="15" customHeight="1" x14ac:dyDescent="0.3">
      <c r="A1" s="3"/>
      <c r="B1" s="3"/>
      <c r="C1" s="3"/>
      <c r="D1" s="6">
        <f ca="1">YEAR(TODAY())</f>
        <v>2025</v>
      </c>
    </row>
    <row r="2" spans="1:11" ht="84" customHeight="1" thickBot="1" x14ac:dyDescent="0.35">
      <c r="A2" s="3"/>
      <c r="B2" s="30" t="s">
        <v>8</v>
      </c>
      <c r="C2" s="30"/>
      <c r="D2" s="30"/>
      <c r="E2" s="30"/>
      <c r="F2" s="30"/>
    </row>
    <row r="3" spans="1:11" ht="30" customHeight="1" thickBot="1" x14ac:dyDescent="0.35">
      <c r="A3" s="3"/>
      <c r="C3" s="33" t="s">
        <v>7</v>
      </c>
      <c r="D3" s="33"/>
      <c r="E3" s="33"/>
      <c r="F3" s="33"/>
    </row>
    <row r="4" spans="1:11" ht="30" customHeight="1" x14ac:dyDescent="0.3">
      <c r="A4" s="3"/>
      <c r="C4" s="32" t="s">
        <v>18</v>
      </c>
      <c r="D4" s="32"/>
      <c r="E4" s="34">
        <v>5.34</v>
      </c>
      <c r="F4" s="34"/>
    </row>
    <row r="5" spans="1:11" ht="30" customHeight="1" thickBot="1" x14ac:dyDescent="0.35">
      <c r="A5" s="3"/>
      <c r="B5" s="1"/>
      <c r="C5" s="1"/>
      <c r="D5" s="5"/>
    </row>
    <row r="6" spans="1:11" ht="30" customHeight="1" thickBot="1" x14ac:dyDescent="0.35">
      <c r="A6" s="3"/>
      <c r="B6" s="35" t="s">
        <v>6</v>
      </c>
      <c r="C6" s="35"/>
      <c r="D6" s="5"/>
    </row>
    <row r="7" spans="1:11" ht="30" customHeight="1" thickBot="1" x14ac:dyDescent="0.35">
      <c r="A7" s="3"/>
      <c r="B7" s="9" t="s">
        <v>9</v>
      </c>
      <c r="C7" s="10">
        <f>C23</f>
        <v>7327058.7699999996</v>
      </c>
      <c r="D7" s="5"/>
    </row>
    <row r="8" spans="1:11" ht="30" customHeight="1" thickBot="1" x14ac:dyDescent="0.35">
      <c r="A8" s="3"/>
      <c r="B8" s="13" t="s">
        <v>5</v>
      </c>
      <c r="C8" s="14">
        <f>F25</f>
        <v>-7327058.7699999996</v>
      </c>
      <c r="D8" s="5"/>
    </row>
    <row r="9" spans="1:11" ht="30" customHeight="1" thickBot="1" x14ac:dyDescent="0.35">
      <c r="A9" s="3"/>
      <c r="B9" s="11" t="s">
        <v>19</v>
      </c>
      <c r="C9" s="12">
        <f>+C7+C8+E4</f>
        <v>5.34</v>
      </c>
      <c r="D9" s="5"/>
    </row>
    <row r="11" spans="1:11" ht="30" customHeight="1" thickBot="1" x14ac:dyDescent="0.35"/>
    <row r="12" spans="1:11" ht="20.100000000000001" customHeight="1" x14ac:dyDescent="0.3">
      <c r="B12" s="36" t="s">
        <v>0</v>
      </c>
      <c r="C12" s="36"/>
      <c r="D12" s="8"/>
      <c r="E12" s="31" t="s">
        <v>4</v>
      </c>
      <c r="F12" s="31"/>
    </row>
    <row r="13" spans="1:11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  <c r="K13" s="7"/>
    </row>
    <row r="14" spans="1:11" ht="20.100000000000001" customHeight="1" x14ac:dyDescent="0.3">
      <c r="B14" s="20" t="s">
        <v>20</v>
      </c>
      <c r="C14" s="7">
        <v>7155657.0099999998</v>
      </c>
      <c r="D14" s="4"/>
      <c r="E14" s="20" t="s">
        <v>16</v>
      </c>
      <c r="F14" s="7">
        <f>-Income2[[#This Row],[Износ]]</f>
        <v>-7155657.0099999998</v>
      </c>
    </row>
    <row r="15" spans="1:11" s="4" customFormat="1" ht="20.100000000000001" customHeight="1" x14ac:dyDescent="0.3">
      <c r="B15" s="21" t="s">
        <v>21</v>
      </c>
      <c r="C15" s="16">
        <v>171401.76</v>
      </c>
      <c r="E15" s="21" t="s">
        <v>17</v>
      </c>
      <c r="F15" s="16">
        <f>-Income2[[#This Row],[Износ]]</f>
        <v>-171401.76</v>
      </c>
    </row>
    <row r="16" spans="1:11" s="4" customFormat="1" ht="20.100000000000001" customHeight="1" x14ac:dyDescent="0.3">
      <c r="B16" s="20" t="s">
        <v>22</v>
      </c>
      <c r="C16" s="7">
        <v>0</v>
      </c>
      <c r="E16" s="20" t="s">
        <v>13</v>
      </c>
      <c r="F16" s="7">
        <f>-Income2[[#This Row],[Износ]]</f>
        <v>0</v>
      </c>
    </row>
    <row r="17" spans="2:6" ht="19.5" customHeight="1" x14ac:dyDescent="0.3">
      <c r="B17" s="15" t="s">
        <v>23</v>
      </c>
      <c r="C17" s="16">
        <v>0</v>
      </c>
      <c r="D17" s="4"/>
      <c r="E17" s="21" t="s">
        <v>14</v>
      </c>
      <c r="F17" s="16">
        <f>-Income2[[#This Row],[Износ]]</f>
        <v>0</v>
      </c>
    </row>
    <row r="18" spans="2:6" ht="41.25" customHeight="1" x14ac:dyDescent="0.3">
      <c r="B18" s="27" t="s">
        <v>15</v>
      </c>
      <c r="C18" s="7">
        <v>0</v>
      </c>
      <c r="D18" s="4"/>
      <c r="E18" s="28" t="s">
        <v>15</v>
      </c>
      <c r="F18" s="7">
        <v>0</v>
      </c>
    </row>
    <row r="19" spans="2:6" ht="40.5" customHeight="1" x14ac:dyDescent="0.3">
      <c r="B19" s="26" t="s">
        <v>10</v>
      </c>
      <c r="C19" s="29">
        <v>0</v>
      </c>
      <c r="D19" s="4"/>
      <c r="E19" s="26" t="s">
        <v>10</v>
      </c>
      <c r="F19" s="16">
        <v>0</v>
      </c>
    </row>
    <row r="20" spans="2:6" ht="20.100000000000001" customHeight="1" x14ac:dyDescent="0.3">
      <c r="B20" s="19" t="s">
        <v>11</v>
      </c>
      <c r="C20" s="7">
        <v>0</v>
      </c>
      <c r="D20" s="4"/>
      <c r="E20" s="22" t="s">
        <v>11</v>
      </c>
      <c r="F20" s="7">
        <v>0</v>
      </c>
    </row>
    <row r="21" spans="2:6" ht="20.100000000000001" customHeight="1" x14ac:dyDescent="0.3">
      <c r="B21" s="15" t="s">
        <v>12</v>
      </c>
      <c r="C21" s="23">
        <v>0</v>
      </c>
      <c r="D21" s="4"/>
      <c r="E21" s="21" t="s">
        <v>12</v>
      </c>
      <c r="F21" s="16">
        <v>0</v>
      </c>
    </row>
    <row r="22" spans="2:6" ht="20.100000000000001" customHeight="1" x14ac:dyDescent="0.3">
      <c r="B22" s="24"/>
      <c r="C22" s="25">
        <v>0</v>
      </c>
      <c r="D22" s="4"/>
      <c r="E22" s="4"/>
      <c r="F22" s="7">
        <v>0</v>
      </c>
    </row>
    <row r="23" spans="2:6" ht="20.100000000000001" customHeight="1" x14ac:dyDescent="0.3">
      <c r="B23" s="15" t="s">
        <v>1</v>
      </c>
      <c r="C23" s="16">
        <f>+SUM(C14:C22)</f>
        <v>7327058.7699999996</v>
      </c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-7327058.7699999996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71af3243-3dd4-4a8d-8c0d-dd76da1f02a5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16c05727-aa75-4e4a-9b5f-8a80a116589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2025-04-17T10:48:07Z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