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<sst xmlns="http://schemas.openxmlformats.org/spreadsheetml/2006/main" count="38" uniqueCount="24">
  <si>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</si>
  <si>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</si>
  <si>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</si>
  <si>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</si>
  <si>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</si>
  <si>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</si>
  <si>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</si>
  <si>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</si>
  <si>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</si>
  <si>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</si>
  <si>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</si>
  <si>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</si>
  <si>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</si>
  <si>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</si>
  <si>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</si>
  <si>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</si>
  <si>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</si>
  <si>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</si>
  <si>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</si>
  <si>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</si>
  <si>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</si>
  <si>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 xml:space="preserve"> 11.06.2025.године</t>
  </si>
  <si>
    <t>СТАЊЕ СРЕДСТАВА НА ДАН: 20.06.2025.године</t>
  </si>
  <si>
    <t>ДИРЕКТНО - 
санитетски материјал -реагенс- КПП 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</si>
</sst>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13" zoomScale="80" zoomScaleNormal="80" workbookViewId="0">
      <selection activeCell="D30" sqref="D3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1158161.29</v>
      </c>
      <c r="D7" s="5"/>
    </row>
    <row r="8" spans="1:6" ht="30" customHeight="1" thickBot="1" x14ac:dyDescent="0.35">
      <c r="A8" s="3"/>
      <c r="B8" s="17" t="s">
        <v>5</v>
      </c>
      <c r="C8" s="18">
        <f>F25</f>
        <v>-1158161.29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24825</v>
      </c>
      <c r="D14" s="4"/>
      <c r="E14" s="4" t="s">
        <v>10</v>
      </c>
      <c r="F14" s="7">
        <f>-Income2[[#This Row],[Износ]]</f>
        <v>-24825</v>
      </c>
    </row>
    <row r="15" spans="1:6" s="4" customFormat="1" ht="38.25" customHeight="1" x14ac:dyDescent="0.3">
      <c r="B15" s="9" t="s">
        <v>11</v>
      </c>
      <c r="C15" s="10">
        <v>2731.74</v>
      </c>
      <c r="E15" s="9" t="s">
        <v>11</v>
      </c>
      <c r="F15" s="10">
        <f>+-Income2[[#This Row],[Износ]]</f>
        <v>-2731.74</v>
      </c>
    </row>
    <row r="16" spans="1:6" s="4" customFormat="1" ht="38.25" customHeight="1" x14ac:dyDescent="0.3">
      <c r="B16" s="22" t="s">
        <v>12</v>
      </c>
      <c r="C16" s="7">
        <v>433659.29</v>
      </c>
      <c r="E16" s="4" t="s">
        <v>12</v>
      </c>
      <c r="F16" s="7">
        <f>-Income2[[#This Row],[Износ]]</f>
        <v>-433659.29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27830</v>
      </c>
      <c r="D19" s="4"/>
      <c r="E19" s="9" t="s">
        <v>17</v>
      </c>
      <c r="F19" s="20">
        <f>+-Income2[[#This Row],[Износ]]</f>
        <v>-27830</v>
      </c>
    </row>
    <row r="20" spans="2:8" ht="40.5" customHeight="1" x14ac:dyDescent="0.3">
      <c r="B20" s="19" t="s">
        <v>15</v>
      </c>
      <c r="C20" s="21">
        <v>601569.80000000005</v>
      </c>
      <c r="D20" s="4"/>
      <c r="E20" s="19" t="s">
        <v>15</v>
      </c>
      <c r="F20" s="21">
        <f>-Income2[[#This Row],[Износ]]</f>
        <v>-601569.80000000005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17145.46</v>
      </c>
      <c r="D22" s="4"/>
      <c r="E22" s="19" t="s">
        <v>18</v>
      </c>
      <c r="F22" s="21">
        <f>-Income2[[#This Row],[Износ]]</f>
        <v>-17145.46</v>
      </c>
    </row>
    <row r="23" spans="2:8" ht="40.5" customHeight="1" x14ac:dyDescent="0.3">
      <c r="B23" s="9" t="s">
        <v>23</v>
      </c>
      <c r="C23" s="20">
        <v>50400</v>
      </c>
      <c r="D23" s="4"/>
      <c r="E23" s="9" t="s">
        <v>23</v>
      </c>
      <c r="F23" s="10">
        <f>+-Income2[[#This Row],[Износ]]</f>
        <v>-50400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1158161.29</v>
      </c>
      <c r="D25" s="4"/>
      <c r="E25" s="9" t="s">
        <v>1</v>
      </c>
      <c r="F25" s="10">
        <f>SUM(F14:F24)</f>
        <v>-1158161.29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71af3243-3dd4-4a8d-8c0d-dd76da1f02a5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2025-06-23T08:06:46Z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