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3" i="1"/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<sst xmlns="http://schemas.openxmlformats.org/spreadsheetml/2006/main" count="38" uniqueCount="24">
  <si>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</si>
  <si>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</si>
  <si>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</si>
  <si>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</si>
  <si>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</si>
  <si>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</si>
  <si>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</si>
  <si>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</si>
  <si>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</si>
  <si>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</si>
  <si>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</si>
  <si>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</si>
  <si>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</si>
  <si>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</si>
  <si>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</si>
  <si>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</si>
  <si>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</si>
  <si>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</si>
  <si>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</si>
  <si>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</si>
  <si>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</si>
  <si>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</si>
  <si>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18.07.2025.године</t>
  </si>
  <si>
    <t>СТАЊЕ СРЕДСТАВА НА ДАН: 25.07.2025.године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</si>
</sst>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7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258727.49</v>
      </c>
      <c r="D7" s="5"/>
    </row>
    <row r="8" spans="1:6" ht="30" customHeight="1" thickBot="1" x14ac:dyDescent="0.35">
      <c r="A8" s="3"/>
      <c r="B8" s="17" t="s">
        <v>5</v>
      </c>
      <c r="C8" s="18">
        <f>F25</f>
        <v>-258727.49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f>3463.2+86160</f>
        <v>89623.2</v>
      </c>
      <c r="D22" s="4"/>
      <c r="E22" s="19" t="s">
        <v>18</v>
      </c>
      <c r="F22" s="21">
        <f>-Income2[[#This Row],[Износ]]</f>
        <v>-89623.2</v>
      </c>
    </row>
    <row r="23" spans="2:8" ht="40.5" customHeight="1" x14ac:dyDescent="0.3">
      <c r="B23" s="9" t="s">
        <v>21</v>
      </c>
      <c r="C23" s="20">
        <f>9972.29+35532+47160+76440</f>
        <v>169104.29</v>
      </c>
      <c r="D23" s="4"/>
      <c r="E23" s="9" t="s">
        <v>21</v>
      </c>
      <c r="F23" s="10">
        <f>+-Income2[[#This Row],[Износ]]</f>
        <v>-169104.29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258727.49</v>
      </c>
      <c r="D25" s="4"/>
      <c r="E25" s="9" t="s">
        <v>1</v>
      </c>
      <c r="F25" s="10">
        <f>SUM(F14:F24)</f>
        <v>-258727.49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6c05727-aa75-4e4a-9b5f-8a80a1165891"/>
    <ds:schemaRef ds:uri="http://purl.org/dc/elements/1.1/"/>
    <ds:schemaRef ds:uri="http://www.w3.org/XML/1998/namespace"/>
    <ds:schemaRef ds:uri="http://purl.org/dc/dcmitype/"/>
    <ds:schemaRef ds:uri="http://purl.org/dc/terms/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2025-08-04T14:47:04Z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