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5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<sst xmlns="http://schemas.openxmlformats.org/spreadsheetml/2006/main" count="38" uniqueCount="24">
  <si>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</si>
  <si>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</si>
  <si>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</si>
  <si>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</si>
  <si>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</si>
  <si>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</si>
  <si>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</si>
  <si>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</si>
  <si>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</si>
  <si>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</si>
  <si>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</si>
  <si>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ван уговора - КПП 919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</si>
  <si>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</si>
  <si>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</si>
  <si>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</si>
  <si>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</si>
  <si>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</si>
  <si>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</si>
  <si>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</si>
  <si>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</si>
  <si>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</si>
  <si>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</si>
  <si>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 xml:space="preserve"> 30.09.2025.године</t>
  </si>
  <si>
    <t>СТАЊЕ СРЕДСТАВА НА ДАН: 01.10.2025.године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</si>
</sst>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topLeftCell="A13" zoomScale="80" zoomScaleNormal="80" workbookViewId="0">
      <selection activeCell="C22" sqref="C22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2025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187554.82</v>
      </c>
      <c r="D7" s="5"/>
    </row>
    <row r="8" spans="1:6" ht="30" customHeight="1" thickBot="1" x14ac:dyDescent="0.35">
      <c r="A8" s="3"/>
      <c r="B8" s="17" t="s">
        <v>5</v>
      </c>
      <c r="C8" s="18">
        <f>F25</f>
        <v>-187554.82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11</v>
      </c>
      <c r="C15" s="10">
        <v>0</v>
      </c>
      <c r="E15" s="9" t="s">
        <v>11</v>
      </c>
      <c r="F15" s="10">
        <f>+-Income2[[#This Row],[Износ]]</f>
        <v>0</v>
      </c>
    </row>
    <row r="16" spans="1:6" s="4" customFormat="1" ht="38.25" customHeight="1" x14ac:dyDescent="0.3">
      <c r="B16" s="22" t="s">
        <v>12</v>
      </c>
      <c r="C16" s="7">
        <v>0</v>
      </c>
      <c r="E16" s="4" t="s">
        <v>12</v>
      </c>
      <c r="F16" s="7">
        <f>-Income2[[#This Row],[Износ]]</f>
        <v>0</v>
      </c>
    </row>
    <row r="17" spans="2:8" ht="38.25" customHeight="1" x14ac:dyDescent="0.3">
      <c r="B17" s="9" t="s">
        <v>14</v>
      </c>
      <c r="C17" s="20">
        <v>0</v>
      </c>
      <c r="D17" s="4"/>
      <c r="E17" s="9" t="s">
        <v>14</v>
      </c>
      <c r="F17" s="10">
        <f>-Income2[[#This Row],[Износ]]</f>
        <v>0</v>
      </c>
      <c r="H17" s="7"/>
    </row>
    <row r="18" spans="2:8" ht="39" customHeight="1" x14ac:dyDescent="0.3">
      <c r="B18" s="19" t="s">
        <v>13</v>
      </c>
      <c r="C18" s="21">
        <v>0</v>
      </c>
      <c r="D18" s="4"/>
      <c r="E18" s="19" t="s">
        <v>13</v>
      </c>
      <c r="F18" s="21">
        <f>-Income2[[#This Row],[Износ]]</f>
        <v>0</v>
      </c>
    </row>
    <row r="19" spans="2:8" ht="38.25" customHeight="1" x14ac:dyDescent="0.3">
      <c r="B19" s="9" t="s">
        <v>17</v>
      </c>
      <c r="C19" s="20">
        <v>0</v>
      </c>
      <c r="D19" s="4"/>
      <c r="E19" s="9" t="s">
        <v>17</v>
      </c>
      <c r="F19" s="20">
        <f>+-Income2[[#This Row],[Износ]]</f>
        <v>0</v>
      </c>
    </row>
    <row r="20" spans="2:8" ht="40.5" customHeight="1" x14ac:dyDescent="0.3">
      <c r="B20" s="19" t="s">
        <v>15</v>
      </c>
      <c r="C20" s="21">
        <v>23001</v>
      </c>
      <c r="D20" s="4"/>
      <c r="E20" s="19" t="s">
        <v>15</v>
      </c>
      <c r="F20" s="21">
        <f>-Income2[[#This Row],[Износ]]</f>
        <v>-23001</v>
      </c>
    </row>
    <row r="21" spans="2:8" ht="38.25" customHeight="1" x14ac:dyDescent="0.3">
      <c r="B21" s="9" t="s">
        <v>16</v>
      </c>
      <c r="C21" s="20">
        <v>164553.82</v>
      </c>
      <c r="D21" s="4"/>
      <c r="E21" s="9" t="s">
        <v>16</v>
      </c>
      <c r="F21" s="20">
        <f>-Income2[[#This Row],[Износ]]</f>
        <v>-164553.82</v>
      </c>
    </row>
    <row r="22" spans="2:8" ht="38.25" customHeight="1" x14ac:dyDescent="0.3">
      <c r="B22" s="19" t="s">
        <v>18</v>
      </c>
      <c r="C22" s="21">
        <v>0</v>
      </c>
      <c r="D22" s="4"/>
      <c r="E22" s="19" t="s">
        <v>18</v>
      </c>
      <c r="F22" s="21">
        <f>-Income2[[#This Row],[Износ]]</f>
        <v>0</v>
      </c>
    </row>
    <row r="23" spans="2:8" ht="40.5" customHeight="1" x14ac:dyDescent="0.3">
      <c r="B23" s="9" t="s">
        <v>21</v>
      </c>
      <c r="C23" s="20">
        <v>0</v>
      </c>
      <c r="D23" s="4"/>
      <c r="E23" s="9" t="s">
        <v>21</v>
      </c>
      <c r="F23" s="10">
        <f>+-Income2[[#This Row],[Износ]]</f>
        <v>0</v>
      </c>
    </row>
    <row r="24" spans="2:8" ht="40.5" customHeight="1" x14ac:dyDescent="0.3">
      <c r="B24" s="19" t="s">
        <v>20</v>
      </c>
      <c r="C24" s="21">
        <v>0</v>
      </c>
      <c r="D24" s="4"/>
      <c r="E24" s="4" t="s">
        <v>20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187554.82</v>
      </c>
      <c r="D25" s="4"/>
      <c r="E25" s="9" t="s">
        <v>1</v>
      </c>
      <c r="F25" s="10">
        <f>SUM(F14:F24)</f>
        <v>-187554.82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19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16c05727-aa75-4e4a-9b5f-8a80a1165891"/>
    <ds:schemaRef ds:uri="71af3243-3dd4-4a8d-8c0d-dd76da1f02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2025-10-06T07:40:11Z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