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<sst xmlns="http://schemas.openxmlformats.org/spreadsheetml/2006/main" count="38" uniqueCount="24">
  <si>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</si>
  <si>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</si>
  <si>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</si>
  <si>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</si>
  <si>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</si>
  <si>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</si>
  <si>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</si>
  <si>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</si>
  <si>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</si>
  <si>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</si>
  <si>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</si>
  <si>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</si>
  <si>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</si>
  <si>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</si>
  <si>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</si>
  <si>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</si>
  <si>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</si>
  <si>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</si>
  <si>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</si>
  <si>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</si>
  <si>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</si>
  <si>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</si>
  <si>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21.11.2025.године</t>
  </si>
  <si>
    <t>СТАЊЕ СРЕДСТАВА НА ДАН: 27.11.2025.године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</si>
</sst>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5" sqref="C1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297968.2</v>
      </c>
      <c r="D7" s="5"/>
    </row>
    <row r="8" spans="1:6" ht="30" customHeight="1" thickBot="1" x14ac:dyDescent="0.35">
      <c r="A8" s="3"/>
      <c r="B8" s="17" t="s">
        <v>5</v>
      </c>
      <c r="C8" s="18">
        <f>F25</f>
        <v>-297968.2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55752</v>
      </c>
      <c r="D14" s="4"/>
      <c r="E14" s="4" t="s">
        <v>10</v>
      </c>
      <c r="F14" s="7">
        <f>-Income2[[#This Row],[Износ]]</f>
        <v>-55752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237728.2</v>
      </c>
      <c r="E16" s="4" t="s">
        <v>12</v>
      </c>
      <c r="F16" s="7">
        <f>-Income2[[#This Row],[Износ]]</f>
        <v>-237728.2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4488</v>
      </c>
      <c r="D19" s="4"/>
      <c r="E19" s="9" t="s">
        <v>17</v>
      </c>
      <c r="F19" s="20">
        <f>+-Income2[[#This Row],[Износ]]</f>
        <v>-4488</v>
      </c>
    </row>
    <row r="20" spans="2:8" ht="40.5" customHeight="1" x14ac:dyDescent="0.3">
      <c r="B20" s="19" t="s">
        <v>15</v>
      </c>
      <c r="C20" s="21">
        <v>0</v>
      </c>
      <c r="D20" s="4"/>
      <c r="E20" s="19" t="s">
        <v>15</v>
      </c>
      <c r="F20" s="21">
        <f>-Income2[[#This Row],[Износ]]</f>
        <v>0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0</v>
      </c>
      <c r="D23" s="4"/>
      <c r="E23" s="9" t="s">
        <v>21</v>
      </c>
      <c r="F23" s="10">
        <f>+-Income2[[#This Row],[Износ]]</f>
        <v>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297968.2</v>
      </c>
      <c r="D25" s="4"/>
      <c r="E25" s="9" t="s">
        <v>1</v>
      </c>
      <c r="F25" s="10">
        <f>SUM(F14:F24)</f>
        <v>-297968.2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2025-11-28T08:10:42Z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