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FOND" sheetId="1" r:id="rId1"/>
    <sheet name="Sheet1" sheetId="4" r:id="rId2"/>
  </sheets>
  <definedNames>
    <definedName name="ColumnTitle2">#REF!</definedName>
    <definedName name="ColumnTitle3">#REF!</definedName>
    <definedName name="RowTitleRegion1..C8">FOND!$B$7</definedName>
    <definedName name="RowTitleRegion2..C10">FOND!$B$9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F17" i="1" l="1"/>
  <c r="F15" i="1" l="1"/>
  <c r="F19" i="1" l="1"/>
  <c r="F23" i="1" l="1"/>
  <c r="F21" i="1" l="1"/>
  <c r="F18" i="1"/>
  <c r="F14" i="1"/>
  <c r="F22" i="1" l="1"/>
  <c r="F20" i="1"/>
  <c r="F16" i="1"/>
  <c r="C25" i="1" l="1"/>
  <c r="F25" i="1" l="1"/>
  <c r="C7" i="1" l="1"/>
  <c r="C8" i="1"/>
  <c r="C9" i="1" l="1"/>
  <c r="D1" i="1" l="1"/>
</calcChain>
</file>

<file path=xl/sharedStrings.xml><?xml version="1.0" encoding="utf-8"?>
<sst xmlns="http://schemas.openxmlformats.org/spreadsheetml/2006/main" count="38" uniqueCount="24">
  <si>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</si>
  <si>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</si>
  <si>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</si>
  <si>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</si>
  <si>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</si>
  <si>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</si>
  <si>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</si>
  <si>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</si>
  <si>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840-740661-27</t>
  </si>
  <si>
    <t>ПРИЛИВ</t>
  </si>
  <si>
    <t>АСИГНАЦИЈЕ - 
санитетски материјал - КПП 064</t>
  </si>
  <si>
    <t>АСИГНАЦИЈЕ - 
ван уговора - КПП 919</t>
  </si>
  <si>
    <t>АСИГНАЦИЈЕ - 
материјални трошкови - КПП 06Е</t>
  </si>
  <si>
    <t>АСИГНАЦИЈЕ - 
енергенти - КПП 06Ц</t>
  </si>
  <si>
    <t>АСИГНАЦИЈЕ - 
листа Д - КПП 062</t>
  </si>
  <si>
    <t>ДИРЕКТНО - 
лек у ЗУ - КПП 062</t>
  </si>
  <si>
    <t>ДИРЕКТНО - 
енергенти - КПП 06Ц</t>
  </si>
  <si>
    <t>АСИГНАЦИЈЕ - 
материјални трошкови - стоматологија - КПП 05Е</t>
  </si>
  <si>
    <t>ДИРЕКТНО - 
санитетски материјал - КПП 064</t>
  </si>
  <si>
    <t>direktno eps</t>
  </si>
  <si>
    <t>АСИГНАЦИЈЕ - 
Министарство здравља</t>
  </si>
  <si>
    <t>ДИРЕКТНО - 
санитетски материјал -реагенс- КПП 065</t>
  </si>
  <si>
    <t xml:space="preserve"> 27.11.2025.године</t>
  </si>
  <si>
    <t>СТАЊЕ СРЕДСТАВА НА ДАН: 28.11.2025.године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</si>
</sst>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gradientFill>
        <stop position="0">
          <color theme="7" tint="-0.49803155613879818"/>
        </stop>
        <stop position="0.5">
          <color theme="7" tint="0.40000610370189521"/>
        </stop>
        <stop position="1">
          <color theme="7" tint="-0.49803155613879818"/>
        </stop>
      </gradient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0"/>
      </top>
      <bottom style="medium">
        <color theme="7" tint="-0.499984740745262"/>
      </bottom>
      <diagonal/>
    </border>
    <border>
      <left/>
      <right/>
      <top/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 style="medium">
        <color theme="7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1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0" borderId="7" xfId="0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7" borderId="8" xfId="0" applyFill="1" applyBorder="1" applyAlignment="1">
      <alignment horizontal="left" vertical="center" indent="1"/>
    </xf>
    <xf numFmtId="0" fontId="0" fillId="7" borderId="8" xfId="0" applyFill="1" applyBorder="1" applyAlignment="1">
      <alignment horizontal="right" vertical="center" indent="2"/>
    </xf>
    <xf numFmtId="0" fontId="1" fillId="7" borderId="3" xfId="5" applyFill="1" applyBorder="1">
      <alignment horizontal="left" vertical="center" indent="1"/>
    </xf>
    <xf numFmtId="4" fontId="1" fillId="7" borderId="3" xfId="6" applyNumberFormat="1" applyFont="1" applyFill="1" applyBorder="1">
      <alignment horizontal="right" vertical="center" indent="1"/>
    </xf>
    <xf numFmtId="0" fontId="0" fillId="0" borderId="9" xfId="8" applyFont="1" applyBorder="1" applyAlignment="1">
      <alignment horizontal="left" vertical="center" indent="1"/>
    </xf>
    <xf numFmtId="4" fontId="0" fillId="0" borderId="9" xfId="6" applyNumberFormat="1" applyFont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4" fontId="0" fillId="0" borderId="0" xfId="6" applyNumberFormat="1" applyFont="1">
      <alignment horizontal="right" vertical="center" indent="1"/>
    </xf>
    <xf numFmtId="0" fontId="0" fillId="11" borderId="0" xfId="0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2" fillId="10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7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7" tint="-0.499984740745262"/>
        </bottom>
      </border>
    </dxf>
    <dxf>
      <border>
        <bottom style="medium">
          <color theme="7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5" headerRowBorderDxfId="2">
  <autoFilter ref="B13:C25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X437"/>
  <sheetViews>
    <sheetView showGridLines="0" tabSelected="1" topLeftCell="A4" zoomScale="124" zoomScaleNormal="124" workbookViewId="0">
      <selection activeCell="D23" sqref="D23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6" ht="15" customHeight="1" x14ac:dyDescent="0.3">
      <c r="A1" s="3"/>
      <c r="B1" s="3"/>
      <c r="C1" s="3"/>
      <c r="D1" s="6">
        <f ca="1">YEAR(TODAY())</f>
        <v>2025</v>
      </c>
    </row>
    <row r="2" spans="1:6" ht="84" customHeight="1" thickBot="1" x14ac:dyDescent="0.35">
      <c r="A2" s="3"/>
      <c r="B2" s="24" t="s">
        <v>8</v>
      </c>
      <c r="C2" s="24"/>
      <c r="D2" s="24"/>
      <c r="E2" s="24"/>
      <c r="F2" s="24"/>
    </row>
    <row r="3" spans="1:6" ht="30" customHeight="1" thickBot="1" x14ac:dyDescent="0.35">
      <c r="A3" s="3"/>
      <c r="C3" s="27" t="s">
        <v>7</v>
      </c>
      <c r="D3" s="27"/>
      <c r="E3" s="27"/>
      <c r="F3" s="27"/>
    </row>
    <row r="4" spans="1:6" ht="30" customHeight="1" x14ac:dyDescent="0.3">
      <c r="A4" s="3"/>
      <c r="C4" s="26" t="s">
        <v>22</v>
      </c>
      <c r="D4" s="26"/>
      <c r="E4" s="28">
        <v>0</v>
      </c>
      <c r="F4" s="28"/>
    </row>
    <row r="5" spans="1:6" ht="30" customHeight="1" thickBot="1" x14ac:dyDescent="0.35">
      <c r="A5" s="3"/>
      <c r="B5" s="1"/>
      <c r="C5" s="1"/>
      <c r="D5" s="5"/>
    </row>
    <row r="6" spans="1:6" ht="30" customHeight="1" thickBot="1" x14ac:dyDescent="0.35">
      <c r="A6" s="3"/>
      <c r="B6" s="29" t="s">
        <v>6</v>
      </c>
      <c r="C6" s="29"/>
      <c r="D6" s="5"/>
    </row>
    <row r="7" spans="1:6" ht="30" customHeight="1" thickBot="1" x14ac:dyDescent="0.35">
      <c r="A7" s="3"/>
      <c r="B7" s="11" t="s">
        <v>9</v>
      </c>
      <c r="C7" s="12">
        <f>C25</f>
        <v>13800</v>
      </c>
      <c r="D7" s="5"/>
    </row>
    <row r="8" spans="1:6" ht="30" customHeight="1" thickBot="1" x14ac:dyDescent="0.35">
      <c r="A8" s="3"/>
      <c r="B8" s="17" t="s">
        <v>5</v>
      </c>
      <c r="C8" s="18">
        <f>F25</f>
        <v>-13800</v>
      </c>
      <c r="D8" s="5"/>
    </row>
    <row r="9" spans="1:6" ht="30" customHeight="1" thickBot="1" x14ac:dyDescent="0.35">
      <c r="A9" s="3"/>
      <c r="B9" s="15" t="s">
        <v>23</v>
      </c>
      <c r="C9" s="16">
        <f>+C7+C8+E4</f>
        <v>0</v>
      </c>
      <c r="D9" s="5"/>
    </row>
    <row r="11" spans="1:6" ht="30" customHeight="1" thickBot="1" x14ac:dyDescent="0.35"/>
    <row r="12" spans="1:6" ht="20.100000000000001" customHeight="1" x14ac:dyDescent="0.3">
      <c r="B12" s="30" t="s">
        <v>0</v>
      </c>
      <c r="C12" s="30"/>
      <c r="D12" s="8"/>
      <c r="E12" s="25" t="s">
        <v>4</v>
      </c>
      <c r="F12" s="25"/>
    </row>
    <row r="13" spans="1:6" ht="20.100000000000001" customHeight="1" thickBot="1" x14ac:dyDescent="0.35">
      <c r="B13" s="13" t="s">
        <v>3</v>
      </c>
      <c r="C13" s="14" t="s">
        <v>2</v>
      </c>
      <c r="D13" s="2"/>
      <c r="E13" s="13" t="s">
        <v>3</v>
      </c>
      <c r="F13" s="14" t="s">
        <v>2</v>
      </c>
    </row>
    <row r="14" spans="1:6" ht="38.25" customHeight="1" x14ac:dyDescent="0.3">
      <c r="B14" s="22" t="s">
        <v>10</v>
      </c>
      <c r="C14" s="7">
        <v>0</v>
      </c>
      <c r="D14" s="4"/>
      <c r="E14" s="4" t="s">
        <v>10</v>
      </c>
      <c r="F14" s="7">
        <f>-Income2[[#This Row],[Износ]]</f>
        <v>0</v>
      </c>
    </row>
    <row r="15" spans="1:6" s="4" customFormat="1" ht="38.25" customHeight="1" x14ac:dyDescent="0.3">
      <c r="B15" s="9" t="s">
        <v>11</v>
      </c>
      <c r="C15" s="10">
        <v>0</v>
      </c>
      <c r="E15" s="9" t="s">
        <v>11</v>
      </c>
      <c r="F15" s="10">
        <f>+-Income2[[#This Row],[Износ]]</f>
        <v>0</v>
      </c>
    </row>
    <row r="16" spans="1:6" s="4" customFormat="1" ht="38.25" customHeight="1" x14ac:dyDescent="0.3">
      <c r="B16" s="22" t="s">
        <v>12</v>
      </c>
      <c r="C16" s="7">
        <v>0</v>
      </c>
      <c r="E16" s="4" t="s">
        <v>12</v>
      </c>
      <c r="F16" s="7">
        <f>-Income2[[#This Row],[Износ]]</f>
        <v>0</v>
      </c>
    </row>
    <row r="17" spans="2:8" ht="38.25" customHeight="1" x14ac:dyDescent="0.3">
      <c r="B17" s="9" t="s">
        <v>14</v>
      </c>
      <c r="C17" s="20">
        <v>0</v>
      </c>
      <c r="D17" s="4"/>
      <c r="E17" s="9" t="s">
        <v>14</v>
      </c>
      <c r="F17" s="10">
        <f>-Income2[[#This Row],[Износ]]</f>
        <v>0</v>
      </c>
      <c r="H17" s="7"/>
    </row>
    <row r="18" spans="2:8" ht="39" customHeight="1" x14ac:dyDescent="0.3">
      <c r="B18" s="19" t="s">
        <v>13</v>
      </c>
      <c r="C18" s="21">
        <v>0</v>
      </c>
      <c r="D18" s="4"/>
      <c r="E18" s="19" t="s">
        <v>13</v>
      </c>
      <c r="F18" s="21">
        <f>-Income2[[#This Row],[Износ]]</f>
        <v>0</v>
      </c>
    </row>
    <row r="19" spans="2:8" ht="38.25" customHeight="1" x14ac:dyDescent="0.3">
      <c r="B19" s="9" t="s">
        <v>17</v>
      </c>
      <c r="C19" s="20">
        <v>0</v>
      </c>
      <c r="D19" s="4"/>
      <c r="E19" s="9" t="s">
        <v>17</v>
      </c>
      <c r="F19" s="20">
        <f>+-Income2[[#This Row],[Износ]]</f>
        <v>0</v>
      </c>
    </row>
    <row r="20" spans="2:8" ht="40.5" customHeight="1" x14ac:dyDescent="0.3">
      <c r="B20" s="19" t="s">
        <v>15</v>
      </c>
      <c r="C20" s="21">
        <v>0</v>
      </c>
      <c r="D20" s="4"/>
      <c r="E20" s="19" t="s">
        <v>15</v>
      </c>
      <c r="F20" s="21">
        <f>-Income2[[#This Row],[Износ]]</f>
        <v>0</v>
      </c>
    </row>
    <row r="21" spans="2:8" ht="38.25" customHeight="1" x14ac:dyDescent="0.3">
      <c r="B21" s="9" t="s">
        <v>16</v>
      </c>
      <c r="C21" s="20">
        <v>0</v>
      </c>
      <c r="D21" s="4"/>
      <c r="E21" s="9" t="s">
        <v>16</v>
      </c>
      <c r="F21" s="20">
        <f>-Income2[[#This Row],[Износ]]</f>
        <v>0</v>
      </c>
    </row>
    <row r="22" spans="2:8" ht="38.25" customHeight="1" x14ac:dyDescent="0.3">
      <c r="B22" s="19" t="s">
        <v>18</v>
      </c>
      <c r="C22" s="21">
        <v>0</v>
      </c>
      <c r="D22" s="4"/>
      <c r="E22" s="19" t="s">
        <v>18</v>
      </c>
      <c r="F22" s="21">
        <f>-Income2[[#This Row],[Износ]]</f>
        <v>0</v>
      </c>
    </row>
    <row r="23" spans="2:8" ht="40.5" customHeight="1" x14ac:dyDescent="0.3">
      <c r="B23" s="9" t="s">
        <v>21</v>
      </c>
      <c r="C23" s="20">
        <v>13800</v>
      </c>
      <c r="D23" s="4"/>
      <c r="E23" s="9" t="s">
        <v>21</v>
      </c>
      <c r="F23" s="10">
        <f>+-Income2[[#This Row],[Износ]]</f>
        <v>-13800</v>
      </c>
    </row>
    <row r="24" spans="2:8" ht="40.5" customHeight="1" x14ac:dyDescent="0.3">
      <c r="B24" s="19" t="s">
        <v>20</v>
      </c>
      <c r="C24" s="21">
        <v>0</v>
      </c>
      <c r="D24" s="4"/>
      <c r="E24" s="4" t="s">
        <v>20</v>
      </c>
      <c r="F24" s="7">
        <f>-Income2[[#This Row],[Износ]]</f>
        <v>0</v>
      </c>
    </row>
    <row r="25" spans="2:8" ht="20.100000000000001" customHeight="1" x14ac:dyDescent="0.3">
      <c r="B25" s="9" t="s">
        <v>1</v>
      </c>
      <c r="C25" s="10">
        <f>SUM(C14:C24)</f>
        <v>13800</v>
      </c>
      <c r="D25" s="4"/>
      <c r="E25" s="9" t="s">
        <v>1</v>
      </c>
      <c r="F25" s="10">
        <f>SUM(F14:F24)</f>
        <v>-13800</v>
      </c>
    </row>
    <row r="26" spans="2:8" ht="20.100000000000001" customHeight="1" x14ac:dyDescent="0.3">
      <c r="D26" s="4"/>
      <c r="E26" s="7"/>
    </row>
    <row r="27" spans="2:8" ht="20.100000000000001" customHeight="1" x14ac:dyDescent="0.3">
      <c r="D27" s="4"/>
      <c r="E27" s="7"/>
    </row>
    <row r="28" spans="2:8" ht="20.100000000000001" customHeight="1" x14ac:dyDescent="0.3"/>
    <row r="29" spans="2:8" ht="20.100000000000001" customHeight="1" x14ac:dyDescent="0.3"/>
    <row r="30" spans="2:8" ht="20.100000000000001" customHeight="1" x14ac:dyDescent="0.3"/>
    <row r="31" spans="2:8" ht="20.100000000000001" customHeight="1" x14ac:dyDescent="0.3"/>
    <row r="32" spans="2:8" ht="20.100000000000001" customHeight="1" x14ac:dyDescent="0.3"/>
    <row r="33" ht="20.100000000000001" customHeight="1" x14ac:dyDescent="0.3"/>
    <row r="34" ht="20.100000000000001" customHeight="1" x14ac:dyDescent="0.3"/>
    <row r="437" spans="24:24" ht="30" customHeight="1" x14ac:dyDescent="0.3">
      <c r="X437" s="23" t="s">
        <v>19</v>
      </c>
    </row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28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16c05727-aa75-4e4a-9b5f-8a80a1165891"/>
    <ds:schemaRef ds:uri="http://purl.org/dc/elements/1.1/"/>
    <ds:schemaRef ds:uri="http://schemas.microsoft.com/office/2006/documentManagement/types"/>
    <ds:schemaRef ds:uri="71af3243-3dd4-4a8d-8c0d-dd76da1f02a5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FOND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2025-12-01T14:42:17Z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