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<sst xmlns="http://schemas.openxmlformats.org/spreadsheetml/2006/main" count="38" uniqueCount="24">
  <si>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</si>
  <si>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</si>
  <si>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</si>
  <si>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</si>
  <si>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</si>
  <si>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</si>
  <si>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</si>
  <si>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</si>
  <si>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</si>
  <si>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</si>
  <si>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</si>
  <si>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</si>
  <si>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</si>
  <si>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</si>
  <si>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</si>
  <si>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</si>
  <si>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</si>
  <si>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</si>
  <si>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</si>
  <si>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</si>
  <si>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</si>
  <si>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</si>
  <si>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17.07.2026.године</t>
  </si>
  <si>
    <t>СТАЊЕ СРЕДСТАВА НА ДАН: 21.07.2026.године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</si>
</sst>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topLeftCell="A16" zoomScale="124" zoomScaleNormal="124" workbookViewId="0">
      <selection activeCell="C21" sqref="C21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471972.24</v>
      </c>
      <c r="D7" s="5"/>
    </row>
    <row r="8" spans="1:6" ht="30" customHeight="1" thickBot="1" x14ac:dyDescent="0.35">
      <c r="A8" s="3"/>
      <c r="B8" s="17" t="s">
        <v>5</v>
      </c>
      <c r="C8" s="18">
        <f>F25</f>
        <v>-471972.24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0</v>
      </c>
      <c r="E16" s="4" t="s">
        <v>11</v>
      </c>
      <c r="F16" s="7">
        <f>-Income2[[#This Row],[Износ]]</f>
        <v>0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0</v>
      </c>
      <c r="D18" s="4"/>
      <c r="E18" s="19" t="s">
        <v>12</v>
      </c>
      <c r="F18" s="21">
        <f>-Income2[[#This Row],[Износ]]</f>
        <v>0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19804.400000000001</v>
      </c>
      <c r="D20" s="4"/>
      <c r="E20" s="24" t="s">
        <v>14</v>
      </c>
      <c r="F20" s="21">
        <f>-Income2[[#This Row],[Износ]]</f>
        <v>-19804.400000000001</v>
      </c>
    </row>
    <row r="21" spans="2:8" ht="38.25" customHeight="1" x14ac:dyDescent="0.3">
      <c r="B21" s="25" t="s">
        <v>15</v>
      </c>
      <c r="C21" s="20">
        <v>417484.24</v>
      </c>
      <c r="D21" s="4"/>
      <c r="E21" s="25" t="s">
        <v>15</v>
      </c>
      <c r="F21" s="20">
        <f>-Income2[[#This Row],[Износ]]</f>
        <v>-417484.24</v>
      </c>
    </row>
    <row r="22" spans="2:8" ht="38.25" customHeight="1" x14ac:dyDescent="0.3">
      <c r="B22" s="24" t="s">
        <v>17</v>
      </c>
      <c r="C22" s="21">
        <v>11163.6</v>
      </c>
      <c r="D22" s="4"/>
      <c r="E22" s="24" t="s">
        <v>17</v>
      </c>
      <c r="F22" s="21">
        <f>-Income2[[#This Row],[Износ]]</f>
        <v>-11163.6</v>
      </c>
    </row>
    <row r="23" spans="2:8" ht="40.5" customHeight="1" x14ac:dyDescent="0.3">
      <c r="B23" s="25" t="s">
        <v>20</v>
      </c>
      <c r="C23" s="20">
        <v>23520</v>
      </c>
      <c r="D23" s="4"/>
      <c r="E23" s="25" t="s">
        <v>20</v>
      </c>
      <c r="F23" s="10">
        <f>+-Income2[[#This Row],[Износ]]</f>
        <v>-23520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471972.24</v>
      </c>
      <c r="D25" s="4"/>
      <c r="E25" s="9" t="s">
        <v>1</v>
      </c>
      <c r="F25" s="10">
        <f>SUM(F14:F24)</f>
        <v>-471972.24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6c05727-aa75-4e4a-9b5f-8a80a1165891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2026-07-22T13:18:02Z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