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siteinsightnz-my.sharepoint.com/personal/beth_onsiteinsight_co_nz/Documents/Documents/Onsite Insight/Resource Material/Pricing and Backcosting Calcs/"/>
    </mc:Choice>
  </mc:AlternateContent>
  <xr:revisionPtr revIDLastSave="0" documentId="8_{23972D90-68FB-46EC-92D1-F7D19595BE3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ck Cost Template" sheetId="6" r:id="rId1"/>
    <sheet name="Back Cost Intruction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6" l="1"/>
  <c r="D18" i="6"/>
  <c r="D16" i="6"/>
  <c r="D11" i="6"/>
  <c r="D12" i="6"/>
  <c r="D10" i="6"/>
  <c r="E39" i="7"/>
  <c r="D31" i="7"/>
  <c r="C31" i="7"/>
  <c r="D30" i="7"/>
  <c r="D29" i="7"/>
  <c r="C27" i="7"/>
  <c r="D26" i="7"/>
  <c r="D25" i="7"/>
  <c r="C22" i="7"/>
  <c r="D21" i="7"/>
  <c r="D20" i="7"/>
  <c r="D19" i="7"/>
  <c r="D18" i="7"/>
  <c r="D17" i="7"/>
  <c r="D16" i="7"/>
  <c r="C14" i="7"/>
  <c r="E42" i="7" s="1"/>
  <c r="D13" i="7"/>
  <c r="D12" i="7"/>
  <c r="D11" i="7"/>
  <c r="D10" i="7"/>
  <c r="C30" i="6"/>
  <c r="C22" i="6"/>
  <c r="C26" i="6"/>
  <c r="C14" i="6"/>
  <c r="E41" i="6" s="1"/>
  <c r="E38" i="6"/>
  <c r="D13" i="6"/>
  <c r="D29" i="6"/>
  <c r="D28" i="6"/>
  <c r="D25" i="6"/>
  <c r="D24" i="6"/>
  <c r="D21" i="6"/>
  <c r="D20" i="6"/>
  <c r="D19" i="6"/>
  <c r="D27" i="7" l="1"/>
  <c r="D14" i="7"/>
  <c r="D14" i="6"/>
  <c r="D22" i="7"/>
  <c r="D26" i="6"/>
  <c r="D30" i="6"/>
  <c r="D22" i="6"/>
  <c r="E33" i="7" l="1"/>
  <c r="E38" i="7" s="1"/>
  <c r="E32" i="6"/>
  <c r="E34" i="7" l="1"/>
  <c r="E35" i="7" s="1"/>
  <c r="E37" i="7" s="1"/>
  <c r="E40" i="7"/>
  <c r="E41" i="7" s="1"/>
  <c r="E37" i="6"/>
  <c r="E39" i="6"/>
  <c r="E40" i="6" s="1"/>
  <c r="E33" i="6"/>
  <c r="E34" i="6" s="1"/>
  <c r="E36" i="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<sst xmlns="http://schemas.openxmlformats.org/spreadsheetml/2006/main" count="83" uniqueCount="38">
  <si>
    <t>Total Cost of Goods Sold</t>
  </si>
  <si>
    <t>Mark Up</t>
  </si>
  <si>
    <t xml:space="preserve">$/hr </t>
  </si>
  <si>
    <t>Quantity (hours)</t>
  </si>
  <si>
    <t>Cost ($)</t>
  </si>
  <si>
    <t>Labour Total</t>
  </si>
  <si>
    <t>Back Costing Insights</t>
  </si>
  <si>
    <t>Materials Total</t>
  </si>
  <si>
    <t>$/unit</t>
  </si>
  <si>
    <t xml:space="preserve">SUBCONTRACTORS </t>
  </si>
  <si>
    <t>Subcontractors Total</t>
  </si>
  <si>
    <t>Other Direct Costs Total</t>
  </si>
  <si>
    <t>OTHER DIRECT COSTS</t>
  </si>
  <si>
    <t>Target Profit Margin</t>
  </si>
  <si>
    <t>Gross Profit (or Loss)</t>
  </si>
  <si>
    <t>Gross Actual Profit Margin</t>
  </si>
  <si>
    <t>Difference Actual vs Target Profit Margin</t>
  </si>
  <si>
    <r>
      <t xml:space="preserve">MATERIALS </t>
    </r>
    <r>
      <rPr>
        <b/>
        <i/>
        <sz val="16"/>
        <color theme="1"/>
        <rFont val="Aptos Display"/>
        <family val="2"/>
      </rPr>
      <t>(at cost)</t>
    </r>
  </si>
  <si>
    <t>Square Metres for Job</t>
  </si>
  <si>
    <t>m2</t>
  </si>
  <si>
    <t>Sales/m2</t>
  </si>
  <si>
    <t xml:space="preserve">Cost/m2 </t>
  </si>
  <si>
    <t xml:space="preserve">Quantity </t>
  </si>
  <si>
    <t>Company Name</t>
  </si>
  <si>
    <t xml:space="preserve">Job: </t>
  </si>
  <si>
    <t>Rate (hrs/m2)</t>
  </si>
  <si>
    <r>
      <t xml:space="preserve">Less Cost of Goods Sold </t>
    </r>
    <r>
      <rPr>
        <b/>
        <i/>
        <sz val="16"/>
        <color theme="1"/>
        <rFont val="Aptos Display"/>
        <family val="2"/>
      </rPr>
      <t>(Direct Costs excl. GST)</t>
    </r>
  </si>
  <si>
    <r>
      <t xml:space="preserve">Sales </t>
    </r>
    <r>
      <rPr>
        <b/>
        <i/>
        <sz val="16"/>
        <color theme="1"/>
        <rFont val="Aptos Display"/>
        <family val="2"/>
      </rPr>
      <t>(excl. GST )</t>
    </r>
  </si>
  <si>
    <r>
      <t xml:space="preserve">Gross Profit Margin/m2 </t>
    </r>
    <r>
      <rPr>
        <b/>
        <i/>
        <sz val="16"/>
        <color theme="1"/>
        <rFont val="Aptos Display"/>
        <family val="2"/>
      </rPr>
      <t>(difference sales vs cost)</t>
    </r>
  </si>
  <si>
    <r>
      <t xml:space="preserve">LABOUR </t>
    </r>
    <r>
      <rPr>
        <b/>
        <i/>
        <sz val="16"/>
        <color theme="1"/>
        <rFont val="Aptos Display"/>
        <family val="2"/>
      </rPr>
      <t>(employee cost - payrate)</t>
    </r>
  </si>
  <si>
    <t>Paint</t>
  </si>
  <si>
    <t>Wallpaper</t>
  </si>
  <si>
    <t>Consumables</t>
  </si>
  <si>
    <t>A</t>
  </si>
  <si>
    <t>B</t>
  </si>
  <si>
    <t>C</t>
  </si>
  <si>
    <t xml:space="preserve">Paint </t>
  </si>
  <si>
    <t xml:space="preserve">Job: Example  Job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</si>
</sst>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_-* #,##0_-;\-* #,##0_-;_-* &quot;-&quot;??_-;_-@_-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Aptos Display"/>
      <family val="2"/>
    </font>
    <font>
      <sz val="11"/>
      <color theme="1"/>
      <name val="Aptos Display"/>
      <family val="2"/>
    </font>
    <font>
      <b/>
      <sz val="20"/>
      <color theme="1"/>
      <name val="Aptos Display"/>
      <family val="2"/>
    </font>
    <font>
      <sz val="22"/>
      <color theme="1"/>
      <name val="Aptos Display"/>
      <family val="2"/>
    </font>
    <font>
      <b/>
      <sz val="22"/>
      <color theme="1"/>
      <name val="Aptos Display"/>
      <family val="2"/>
    </font>
    <font>
      <b/>
      <i/>
      <sz val="16"/>
      <color theme="1"/>
      <name val="Aptos Display"/>
      <family val="2"/>
    </font>
    <font>
      <b/>
      <sz val="11"/>
      <color theme="1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89D1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2" xfId="0" applyFont="1" applyBorder="1"/>
    <xf numFmtId="0" fontId="6" fillId="0" borderId="1" xfId="0" applyFont="1" applyBorder="1"/>
    <xf numFmtId="164" fontId="5" fillId="0" borderId="1" xfId="0" applyNumberFormat="1" applyFont="1" applyBorder="1" applyAlignment="1">
      <alignment horizontal="right"/>
    </xf>
    <xf numFmtId="44" fontId="5" fillId="0" borderId="1" xfId="3" applyFont="1" applyFill="1" applyBorder="1" applyAlignment="1">
      <alignment horizontal="center"/>
    </xf>
    <xf numFmtId="0" fontId="5" fillId="0" borderId="1" xfId="0" applyFont="1" applyBorder="1"/>
    <xf numFmtId="44" fontId="5" fillId="3" borderId="1" xfId="3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6" fontId="5" fillId="0" borderId="1" xfId="0" applyNumberFormat="1" applyFont="1" applyBorder="1" applyAlignment="1">
      <alignment horizontal="right"/>
    </xf>
    <xf numFmtId="0" fontId="6" fillId="4" borderId="1" xfId="0" applyFont="1" applyFill="1" applyBorder="1"/>
    <xf numFmtId="44" fontId="5" fillId="4" borderId="1" xfId="3" applyFont="1" applyFill="1" applyBorder="1" applyAlignment="1">
      <alignment horizontal="right"/>
    </xf>
    <xf numFmtId="9" fontId="5" fillId="0" borderId="1" xfId="2" applyFont="1" applyFill="1" applyBorder="1" applyAlignment="1">
      <alignment horizontal="right"/>
    </xf>
    <xf numFmtId="0" fontId="5" fillId="0" borderId="7" xfId="0" applyFont="1" applyBorder="1"/>
    <xf numFmtId="165" fontId="5" fillId="0" borderId="1" xfId="1" applyNumberFormat="1" applyFont="1" applyFill="1" applyBorder="1" applyAlignment="1">
      <alignment horizontal="right"/>
    </xf>
    <xf numFmtId="165" fontId="5" fillId="0" borderId="7" xfId="1" applyNumberFormat="1" applyFont="1" applyFill="1" applyBorder="1" applyAlignment="1">
      <alignment horizontal="right"/>
    </xf>
    <xf numFmtId="44" fontId="5" fillId="3" borderId="7" xfId="3" applyFont="1" applyFill="1" applyBorder="1" applyAlignment="1">
      <alignment horizontal="right"/>
    </xf>
    <xf numFmtId="0" fontId="6" fillId="4" borderId="7" xfId="0" applyFont="1" applyFill="1" applyBorder="1"/>
    <xf numFmtId="44" fontId="5" fillId="4" borderId="7" xfId="3" applyFont="1" applyFill="1" applyBorder="1" applyAlignment="1">
      <alignment horizontal="right"/>
    </xf>
    <xf numFmtId="0" fontId="5" fillId="0" borderId="7" xfId="0" applyFont="1" applyBorder="1" applyAlignment="1">
      <alignment horizontal="right"/>
    </xf>
    <xf numFmtId="44" fontId="5" fillId="0" borderId="5" xfId="3" applyFont="1" applyFill="1" applyBorder="1" applyAlignment="1">
      <alignment horizontal="right"/>
    </xf>
    <xf numFmtId="44" fontId="5" fillId="0" borderId="6" xfId="3" applyFont="1" applyFill="1" applyBorder="1" applyAlignment="1">
      <alignment horizontal="right"/>
    </xf>
    <xf numFmtId="44" fontId="6" fillId="4" borderId="1" xfId="3" applyFont="1" applyFill="1" applyBorder="1" applyAlignment="1">
      <alignment horizontal="right"/>
    </xf>
    <xf numFmtId="0" fontId="6" fillId="4" borderId="4" xfId="0" applyFont="1" applyFill="1" applyBorder="1"/>
    <xf numFmtId="44" fontId="6" fillId="0" borderId="4" xfId="3" applyFont="1" applyFill="1" applyBorder="1" applyAlignment="1">
      <alignment horizontal="right"/>
    </xf>
    <xf numFmtId="44" fontId="6" fillId="0" borderId="5" xfId="3" applyFont="1" applyFill="1" applyBorder="1" applyAlignment="1">
      <alignment horizontal="right"/>
    </xf>
    <xf numFmtId="44" fontId="6" fillId="0" borderId="6" xfId="3" applyFont="1" applyFill="1" applyBorder="1" applyAlignment="1">
      <alignment horizontal="right"/>
    </xf>
    <xf numFmtId="166" fontId="6" fillId="4" borderId="1" xfId="0" applyNumberFormat="1" applyFont="1" applyFill="1" applyBorder="1" applyAlignment="1">
      <alignment horizontal="right"/>
    </xf>
    <xf numFmtId="0" fontId="8" fillId="0" borderId="0" xfId="0" applyFont="1"/>
    <xf numFmtId="0" fontId="6" fillId="4" borderId="12" xfId="0" applyFont="1" applyFill="1" applyBorder="1"/>
    <xf numFmtId="44" fontId="8" fillId="0" borderId="12" xfId="3" applyFont="1" applyBorder="1" applyAlignment="1">
      <alignment horizontal="center"/>
    </xf>
    <xf numFmtId="44" fontId="8" fillId="0" borderId="13" xfId="3" applyFont="1" applyBorder="1" applyAlignment="1">
      <alignment horizontal="center"/>
    </xf>
    <xf numFmtId="44" fontId="8" fillId="0" borderId="10" xfId="3" applyFont="1" applyBorder="1" applyAlignment="1">
      <alignment horizontal="center"/>
    </xf>
    <xf numFmtId="10" fontId="6" fillId="4" borderId="6" xfId="2" applyNumberFormat="1" applyFont="1" applyFill="1" applyBorder="1"/>
    <xf numFmtId="0" fontId="6" fillId="4" borderId="11" xfId="0" applyFont="1" applyFill="1" applyBorder="1"/>
    <xf numFmtId="44" fontId="8" fillId="0" borderId="11" xfId="3" applyFont="1" applyFill="1" applyBorder="1" applyAlignment="1">
      <alignment horizontal="center"/>
    </xf>
    <xf numFmtId="44" fontId="8" fillId="0" borderId="0" xfId="3" applyFont="1" applyBorder="1" applyAlignment="1">
      <alignment horizontal="center"/>
    </xf>
    <xf numFmtId="44" fontId="8" fillId="0" borderId="14" xfId="3" applyFont="1" applyBorder="1" applyAlignment="1">
      <alignment horizontal="center"/>
    </xf>
    <xf numFmtId="10" fontId="6" fillId="3" borderId="6" xfId="2" applyNumberFormat="1" applyFont="1" applyFill="1" applyBorder="1"/>
    <xf numFmtId="0" fontId="6" fillId="4" borderId="8" xfId="0" applyFont="1" applyFill="1" applyBorder="1"/>
    <xf numFmtId="44" fontId="8" fillId="0" borderId="8" xfId="3" applyFont="1" applyBorder="1" applyAlignment="1">
      <alignment horizontal="center"/>
    </xf>
    <xf numFmtId="44" fontId="8" fillId="0" borderId="3" xfId="3" applyFont="1" applyBorder="1" applyAlignment="1">
      <alignment horizontal="center"/>
    </xf>
    <xf numFmtId="44" fontId="8" fillId="0" borderId="9" xfId="3" applyFont="1" applyBorder="1" applyAlignment="1">
      <alignment horizontal="center"/>
    </xf>
    <xf numFmtId="44" fontId="3" fillId="0" borderId="4" xfId="3" applyFont="1" applyBorder="1" applyAlignment="1">
      <alignment horizontal="center"/>
    </xf>
    <xf numFmtId="44" fontId="3" fillId="0" borderId="5" xfId="3" applyFont="1" applyBorder="1" applyAlignment="1">
      <alignment horizontal="center"/>
    </xf>
    <xf numFmtId="44" fontId="3" fillId="0" borderId="6" xfId="3" applyFont="1" applyBorder="1" applyAlignment="1">
      <alignment horizontal="center"/>
    </xf>
    <xf numFmtId="44" fontId="3" fillId="0" borderId="0" xfId="3" applyFont="1" applyAlignment="1">
      <alignment horizontal="center"/>
    </xf>
    <xf numFmtId="0" fontId="5" fillId="0" borderId="0" xfId="0" applyFont="1"/>
    <xf numFmtId="0" fontId="5" fillId="3" borderId="4" xfId="0" applyFont="1" applyFill="1" applyBorder="1"/>
    <xf numFmtId="44" fontId="5" fillId="3" borderId="1" xfId="3" applyFont="1" applyFill="1" applyBorder="1" applyAlignment="1">
      <alignment horizontal="center"/>
    </xf>
    <xf numFmtId="44" fontId="5" fillId="5" borderId="1" xfId="3" applyFont="1" applyFill="1" applyBorder="1" applyAlignment="1">
      <alignment horizontal="right"/>
    </xf>
    <xf numFmtId="44" fontId="5" fillId="5" borderId="7" xfId="3" applyFont="1" applyFill="1" applyBorder="1" applyAlignment="1">
      <alignment horizontal="right"/>
    </xf>
    <xf numFmtId="44" fontId="3" fillId="0" borderId="3" xfId="3" applyFont="1" applyBorder="1" applyAlignment="1">
      <alignment horizontal="center"/>
    </xf>
    <xf numFmtId="0" fontId="6" fillId="4" borderId="2" xfId="0" applyFont="1" applyFill="1" applyBorder="1"/>
    <xf numFmtId="44" fontId="6" fillId="4" borderId="1" xfId="3" applyFont="1" applyFill="1" applyBorder="1"/>
    <xf numFmtId="44" fontId="6" fillId="4" borderId="2" xfId="3" applyFont="1" applyFill="1" applyBorder="1"/>
    <xf numFmtId="0" fontId="6" fillId="0" borderId="15" xfId="0" applyFont="1" applyBorder="1"/>
    <xf numFmtId="44" fontId="5" fillId="0" borderId="4" xfId="3" applyFont="1" applyFill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 applyAlignment="1">
      <alignment horizontal="right"/>
    </xf>
    <xf numFmtId="44" fontId="5" fillId="0" borderId="2" xfId="3" applyFont="1" applyFill="1" applyBorder="1" applyAlignment="1">
      <alignment horizontal="left"/>
    </xf>
    <xf numFmtId="44" fontId="5" fillId="0" borderId="8" xfId="3" applyFont="1" applyFill="1" applyBorder="1" applyAlignment="1">
      <alignment horizontal="center"/>
    </xf>
    <xf numFmtId="44" fontId="5" fillId="0" borderId="13" xfId="3" applyFont="1" applyFill="1" applyBorder="1" applyAlignment="1">
      <alignment horizontal="right"/>
    </xf>
    <xf numFmtId="44" fontId="5" fillId="0" borderId="10" xfId="3" applyFont="1" applyFill="1" applyBorder="1" applyAlignment="1">
      <alignment horizontal="right"/>
    </xf>
    <xf numFmtId="44" fontId="5" fillId="0" borderId="12" xfId="3" applyFont="1" applyFill="1" applyBorder="1" applyAlignment="1">
      <alignment horizontal="right"/>
    </xf>
    <xf numFmtId="44" fontId="5" fillId="0" borderId="3" xfId="3" applyFont="1" applyFill="1" applyBorder="1" applyAlignment="1">
      <alignment horizontal="right"/>
    </xf>
    <xf numFmtId="44" fontId="5" fillId="0" borderId="9" xfId="3" applyFont="1" applyFill="1" applyBorder="1" applyAlignment="1">
      <alignment horizontal="right"/>
    </xf>
    <xf numFmtId="0" fontId="6" fillId="0" borderId="2" xfId="0" applyFont="1" applyBorder="1"/>
    <xf numFmtId="44" fontId="5" fillId="0" borderId="17" xfId="3" applyFont="1" applyFill="1" applyBorder="1" applyAlignment="1">
      <alignment horizontal="right"/>
    </xf>
    <xf numFmtId="44" fontId="5" fillId="3" borderId="16" xfId="3" applyFont="1" applyFill="1" applyBorder="1" applyAlignment="1">
      <alignment horizontal="right"/>
    </xf>
    <xf numFmtId="2" fontId="5" fillId="3" borderId="11" xfId="3" applyNumberFormat="1" applyFont="1" applyFill="1" applyBorder="1" applyAlignment="1">
      <alignment horizontal="right"/>
    </xf>
    <xf numFmtId="2" fontId="5" fillId="3" borderId="1" xfId="3" applyNumberFormat="1" applyFont="1" applyFill="1" applyBorder="1" applyAlignment="1">
      <alignment horizontal="right"/>
    </xf>
    <xf numFmtId="2" fontId="5" fillId="4" borderId="1" xfId="3" applyNumberFormat="1" applyFont="1" applyFill="1" applyBorder="1" applyAlignment="1">
      <alignment horizontal="right"/>
    </xf>
    <xf numFmtId="2" fontId="5" fillId="3" borderId="7" xfId="3" applyNumberFormat="1" applyFont="1" applyFill="1" applyBorder="1" applyAlignment="1">
      <alignment horizontal="right"/>
    </xf>
    <xf numFmtId="2" fontId="5" fillId="4" borderId="7" xfId="3" applyNumberFormat="1" applyFont="1" applyFill="1" applyBorder="1" applyAlignment="1">
      <alignment horizontal="right"/>
    </xf>
    <xf numFmtId="2" fontId="6" fillId="4" borderId="1" xfId="0" applyNumberFormat="1" applyFont="1" applyFill="1" applyBorder="1"/>
    <xf numFmtId="44" fontId="5" fillId="0" borderId="11" xfId="3" applyFont="1" applyFill="1" applyBorder="1" applyAlignment="1">
      <alignment horizontal="right"/>
    </xf>
    <xf numFmtId="44" fontId="5" fillId="0" borderId="14" xfId="3" applyFont="1" applyFill="1" applyBorder="1" applyAlignment="1">
      <alignment horizontal="right"/>
    </xf>
    <xf numFmtId="44" fontId="5" fillId="0" borderId="15" xfId="3" applyFont="1" applyFill="1" applyBorder="1" applyAlignment="1">
      <alignment horizontal="right"/>
    </xf>
    <xf numFmtId="44" fontId="5" fillId="0" borderId="16" xfId="3" applyFont="1" applyFill="1" applyBorder="1" applyAlignment="1">
      <alignment horizontal="right"/>
    </xf>
    <xf numFmtId="44" fontId="3" fillId="0" borderId="1" xfId="3" applyFont="1" applyBorder="1" applyAlignment="1">
      <alignment horizontal="center"/>
    </xf>
    <xf numFmtId="44" fontId="3" fillId="0" borderId="7" xfId="3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89D18"/>
      <color rgb="FF0AA0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10</xdr:col>
      <xdr:colOff>552450</xdr:colOff>
      <xdr:row>5</xdr:row>
      <xdr:rowOff>19050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8F666130-A8E7-A8AE-D7F2-F7DA9B9FFF82}"/>
            </a:ext>
          </a:extLst>
        </xdr:cNvPr>
        <xdr:cNvSpPr/>
      </xdr:nvSpPr>
      <xdr:spPr>
        <a:xfrm>
          <a:off x="21774150" y="1238250"/>
          <a:ext cx="2914650" cy="1314450"/>
        </a:xfrm>
        <a:prstGeom prst="wedgeRectCallout">
          <a:avLst>
            <a:gd name="adj1" fmla="val -70506"/>
            <a:gd name="adj2" fmla="val 17045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1. Input what you got</a:t>
          </a:r>
          <a:r>
            <a:rPr lang="en-NZ" sz="2400" baseline="0"/>
            <a:t> paid for the job here (leave out the GST)</a:t>
          </a:r>
          <a:endParaRPr lang="en-NZ" sz="2400"/>
        </a:p>
      </xdr:txBody>
    </xdr:sp>
    <xdr:clientData/>
  </xdr:twoCellAnchor>
  <xdr:twoCellAnchor>
    <xdr:from>
      <xdr:col>2</xdr:col>
      <xdr:colOff>590550</xdr:colOff>
      <xdr:row>3</xdr:row>
      <xdr:rowOff>19050</xdr:rowOff>
    </xdr:from>
    <xdr:to>
      <xdr:col>3</xdr:col>
      <xdr:colOff>1262062</xdr:colOff>
      <xdr:row>8</xdr:row>
      <xdr:rowOff>-1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CF946734-F33F-47DC-B065-5FD5A03F0D5C}"/>
            </a:ext>
          </a:extLst>
        </xdr:cNvPr>
        <xdr:cNvSpPr/>
      </xdr:nvSpPr>
      <xdr:spPr>
        <a:xfrm>
          <a:off x="14068425" y="1804988"/>
          <a:ext cx="3290887" cy="1647824"/>
        </a:xfrm>
        <a:prstGeom prst="wedgeRectCallout">
          <a:avLst>
            <a:gd name="adj1" fmla="val -70506"/>
            <a:gd name="adj2" fmla="val 17045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2. If you know the m2 of the job enter it</a:t>
          </a:r>
          <a:r>
            <a:rPr lang="en-NZ" sz="2400" baseline="0"/>
            <a:t> here (this helps work out the rate/m2)</a:t>
          </a:r>
          <a:endParaRPr lang="en-NZ" sz="2400"/>
        </a:p>
      </xdr:txBody>
    </xdr:sp>
    <xdr:clientData/>
  </xdr:twoCellAnchor>
  <xdr:twoCellAnchor>
    <xdr:from>
      <xdr:col>0</xdr:col>
      <xdr:colOff>7677150</xdr:colOff>
      <xdr:row>8</xdr:row>
      <xdr:rowOff>76200</xdr:rowOff>
    </xdr:from>
    <xdr:to>
      <xdr:col>0</xdr:col>
      <xdr:colOff>10591800</xdr:colOff>
      <xdr:row>10</xdr:row>
      <xdr:rowOff>304800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CCE5D251-3F8F-4AC0-9EFD-39846FB7791E}"/>
            </a:ext>
          </a:extLst>
        </xdr:cNvPr>
        <xdr:cNvSpPr/>
      </xdr:nvSpPr>
      <xdr:spPr>
        <a:xfrm>
          <a:off x="7677150" y="3581400"/>
          <a:ext cx="2914650" cy="952500"/>
        </a:xfrm>
        <a:prstGeom prst="wedgeRectCallout">
          <a:avLst>
            <a:gd name="adj1" fmla="val 64788"/>
            <a:gd name="adj2" fmla="val 14146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3. Input  the PAYRATE for your workers</a:t>
          </a:r>
        </a:p>
      </xdr:txBody>
    </xdr:sp>
    <xdr:clientData/>
  </xdr:twoCellAnchor>
  <xdr:twoCellAnchor>
    <xdr:from>
      <xdr:col>4</xdr:col>
      <xdr:colOff>361950</xdr:colOff>
      <xdr:row>9</xdr:row>
      <xdr:rowOff>171450</xdr:rowOff>
    </xdr:from>
    <xdr:to>
      <xdr:col>6</xdr:col>
      <xdr:colOff>266700</xdr:colOff>
      <xdr:row>13</xdr:row>
      <xdr:rowOff>133350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3D26C8BB-C6CD-4026-9FA1-7B62E6345B5B}"/>
            </a:ext>
          </a:extLst>
        </xdr:cNvPr>
        <xdr:cNvSpPr/>
      </xdr:nvSpPr>
      <xdr:spPr>
        <a:xfrm>
          <a:off x="19126200" y="4038600"/>
          <a:ext cx="2914650" cy="1409700"/>
        </a:xfrm>
        <a:prstGeom prst="wedgeRectCallout">
          <a:avLst>
            <a:gd name="adj1" fmla="val -148938"/>
            <a:gd name="adj2" fmla="val 8146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4. Input  the HOURS they worked on the job (high level totals)</a:t>
          </a:r>
        </a:p>
      </xdr:txBody>
    </xdr:sp>
    <xdr:clientData/>
  </xdr:twoCellAnchor>
  <xdr:twoCellAnchor>
    <xdr:from>
      <xdr:col>0</xdr:col>
      <xdr:colOff>7658100</xdr:colOff>
      <xdr:row>15</xdr:row>
      <xdr:rowOff>0</xdr:rowOff>
    </xdr:from>
    <xdr:to>
      <xdr:col>0</xdr:col>
      <xdr:colOff>10572750</xdr:colOff>
      <xdr:row>20</xdr:row>
      <xdr:rowOff>190500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7EF6BA47-4777-4413-A3CC-7DC3B25E277B}"/>
            </a:ext>
          </a:extLst>
        </xdr:cNvPr>
        <xdr:cNvSpPr/>
      </xdr:nvSpPr>
      <xdr:spPr>
        <a:xfrm>
          <a:off x="7658100" y="6038850"/>
          <a:ext cx="2914650" cy="2000250"/>
        </a:xfrm>
        <a:prstGeom prst="wedgeRectCallout">
          <a:avLst>
            <a:gd name="adj1" fmla="val 66095"/>
            <a:gd name="adj2" fmla="val 3670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5. Input  the MATERIALS</a:t>
          </a:r>
          <a:r>
            <a:rPr lang="en-NZ" sz="2400" baseline="0"/>
            <a:t> costs and quantities </a:t>
          </a:r>
        </a:p>
        <a:p>
          <a:pPr algn="l"/>
          <a:r>
            <a:rPr lang="en-NZ" sz="2400" baseline="0"/>
            <a:t>(high level totals,and leave out the GST)</a:t>
          </a:r>
          <a:endParaRPr lang="en-NZ" sz="2400"/>
        </a:p>
      </xdr:txBody>
    </xdr:sp>
    <xdr:clientData/>
  </xdr:twoCellAnchor>
  <xdr:twoCellAnchor>
    <xdr:from>
      <xdr:col>0</xdr:col>
      <xdr:colOff>7562850</xdr:colOff>
      <xdr:row>24</xdr:row>
      <xdr:rowOff>19050</xdr:rowOff>
    </xdr:from>
    <xdr:to>
      <xdr:col>0</xdr:col>
      <xdr:colOff>10477500</xdr:colOff>
      <xdr:row>29</xdr:row>
      <xdr:rowOff>285750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F1B815E6-B7BF-4D7B-89DF-B5B7EF5B3694}"/>
            </a:ext>
          </a:extLst>
        </xdr:cNvPr>
        <xdr:cNvSpPr/>
      </xdr:nvSpPr>
      <xdr:spPr>
        <a:xfrm>
          <a:off x="7562850" y="8953500"/>
          <a:ext cx="2914650" cy="2076450"/>
        </a:xfrm>
        <a:prstGeom prst="wedgeRectCallout">
          <a:avLst>
            <a:gd name="adj1" fmla="val 64788"/>
            <a:gd name="adj2" fmla="val 14146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6. Input  any other DIRECT costs</a:t>
          </a:r>
          <a:r>
            <a:rPr lang="en-NZ" sz="2400" baseline="0"/>
            <a:t> you had for the job</a:t>
          </a:r>
          <a:r>
            <a:rPr lang="en-NZ" sz="2400"/>
            <a:t> (subcontractors,</a:t>
          </a:r>
          <a:r>
            <a:rPr lang="en-NZ" sz="2400" baseline="0"/>
            <a:t> equipment hire etc)</a:t>
          </a:r>
          <a:endParaRPr lang="en-NZ" sz="2400"/>
        </a:p>
      </xdr:txBody>
    </xdr:sp>
    <xdr:clientData/>
  </xdr:twoCellAnchor>
  <xdr:twoCellAnchor>
    <xdr:from>
      <xdr:col>6</xdr:col>
      <xdr:colOff>0</xdr:colOff>
      <xdr:row>28</xdr:row>
      <xdr:rowOff>57150</xdr:rowOff>
    </xdr:from>
    <xdr:to>
      <xdr:col>10</xdr:col>
      <xdr:colOff>152400</xdr:colOff>
      <xdr:row>31</xdr:row>
      <xdr:rowOff>228600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360F93ED-D090-45BC-95A3-7EE1472E19FD}"/>
            </a:ext>
          </a:extLst>
        </xdr:cNvPr>
        <xdr:cNvSpPr/>
      </xdr:nvSpPr>
      <xdr:spPr>
        <a:xfrm>
          <a:off x="21774150" y="10439400"/>
          <a:ext cx="2514600" cy="1257300"/>
        </a:xfrm>
        <a:prstGeom prst="wedgeRectCallout">
          <a:avLst>
            <a:gd name="adj1" fmla="val -67892"/>
            <a:gd name="adj2" fmla="val 80146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7. This is the job's TOTAL  COST to complete</a:t>
          </a:r>
        </a:p>
      </xdr:txBody>
    </xdr:sp>
    <xdr:clientData/>
  </xdr:twoCellAnchor>
  <xdr:twoCellAnchor>
    <xdr:from>
      <xdr:col>9</xdr:col>
      <xdr:colOff>533399</xdr:colOff>
      <xdr:row>31</xdr:row>
      <xdr:rowOff>133350</xdr:rowOff>
    </xdr:from>
    <xdr:to>
      <xdr:col>21</xdr:col>
      <xdr:colOff>261936</xdr:colOff>
      <xdr:row>35</xdr:row>
      <xdr:rowOff>266700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CDD5C022-B406-4FC9-B81B-D658C9B2D990}"/>
            </a:ext>
          </a:extLst>
        </xdr:cNvPr>
        <xdr:cNvSpPr/>
      </xdr:nvSpPr>
      <xdr:spPr>
        <a:xfrm>
          <a:off x="24036337" y="11444288"/>
          <a:ext cx="6872287" cy="1562100"/>
        </a:xfrm>
        <a:prstGeom prst="wedgeRectCallout">
          <a:avLst>
            <a:gd name="adj1" fmla="val -91407"/>
            <a:gd name="adj2" fmla="val -806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8. This is PROFIT (or loss)</a:t>
          </a:r>
          <a:r>
            <a:rPr lang="en-NZ" sz="2400" baseline="0"/>
            <a:t> for the job (it's the difference between what it cost to do and what you got paid - the actual money you made (before tax)</a:t>
          </a:r>
          <a:endParaRPr lang="en-NZ" sz="2400"/>
        </a:p>
      </xdr:txBody>
    </xdr:sp>
    <xdr:clientData/>
  </xdr:twoCellAnchor>
  <xdr:twoCellAnchor>
    <xdr:from>
      <xdr:col>6</xdr:col>
      <xdr:colOff>19050</xdr:colOff>
      <xdr:row>36</xdr:row>
      <xdr:rowOff>76200</xdr:rowOff>
    </xdr:from>
    <xdr:to>
      <xdr:col>16</xdr:col>
      <xdr:colOff>438150</xdr:colOff>
      <xdr:row>39</xdr:row>
      <xdr:rowOff>247650</xdr:rowOff>
    </xdr:to>
    <xdr:sp macro="" textlink="">
      <xdr:nvSpPr>
        <xdr:cNvPr id="10" name="Speech Bubble: Rectangle 9">
          <a:extLst>
            <a:ext uri="{FF2B5EF4-FFF2-40B4-BE49-F238E27FC236}">
              <a16:creationId xmlns:a16="http://schemas.microsoft.com/office/drawing/2014/main" id="{7FA3C186-D864-43CD-B7BF-71090630919C}"/>
            </a:ext>
          </a:extLst>
        </xdr:cNvPr>
        <xdr:cNvSpPr/>
      </xdr:nvSpPr>
      <xdr:spPr>
        <a:xfrm>
          <a:off x="21793200" y="13354050"/>
          <a:ext cx="6324600" cy="1257300"/>
        </a:xfrm>
        <a:prstGeom prst="wedgeRectCallout">
          <a:avLst>
            <a:gd name="adj1" fmla="val -58025"/>
            <a:gd name="adj2" fmla="val -96579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9. This is the job's PROFIT MARGIN % you can compare this to your target and see how you're tracking</a:t>
          </a:r>
        </a:p>
      </xdr:txBody>
    </xdr:sp>
    <xdr:clientData/>
  </xdr:twoCellAnchor>
  <xdr:twoCellAnchor>
    <xdr:from>
      <xdr:col>6</xdr:col>
      <xdr:colOff>0</xdr:colOff>
      <xdr:row>41</xdr:row>
      <xdr:rowOff>95250</xdr:rowOff>
    </xdr:from>
    <xdr:to>
      <xdr:col>16</xdr:col>
      <xdr:colOff>419100</xdr:colOff>
      <xdr:row>44</xdr:row>
      <xdr:rowOff>266700</xdr:rowOff>
    </xdr:to>
    <xdr:sp macro="" textlink="">
      <xdr:nvSpPr>
        <xdr:cNvPr id="11" name="Speech Bubble: Rectangle 10">
          <a:extLst>
            <a:ext uri="{FF2B5EF4-FFF2-40B4-BE49-F238E27FC236}">
              <a16:creationId xmlns:a16="http://schemas.microsoft.com/office/drawing/2014/main" id="{A7CABF2B-884A-4479-B7A1-43BD82408575}"/>
            </a:ext>
          </a:extLst>
        </xdr:cNvPr>
        <xdr:cNvSpPr/>
      </xdr:nvSpPr>
      <xdr:spPr>
        <a:xfrm>
          <a:off x="21774150" y="15182850"/>
          <a:ext cx="6324600" cy="1257300"/>
        </a:xfrm>
        <a:prstGeom prst="wedgeRectCallout">
          <a:avLst>
            <a:gd name="adj1" fmla="val -58627"/>
            <a:gd name="adj2" fmla="val -84457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2400"/>
            <a:t>10. If you like to look</a:t>
          </a:r>
          <a:r>
            <a:rPr lang="en-NZ" sz="2400" baseline="0"/>
            <a:t> at RATE/m2 these numbers give you an idea of sales and cost/m2, profit/m2 and how fast you worked/m2</a:t>
          </a:r>
          <a:endParaRPr lang="en-NZ" sz="2400"/>
        </a:p>
      </xdr:txBody>
    </xdr:sp>
    <xdr:clientData/>
  </xdr:twoCellAnchor>
  <xdr:twoCellAnchor>
    <xdr:from>
      <xdr:col>0</xdr:col>
      <xdr:colOff>800100</xdr:colOff>
      <xdr:row>43</xdr:row>
      <xdr:rowOff>0</xdr:rowOff>
    </xdr:from>
    <xdr:to>
      <xdr:col>4</xdr:col>
      <xdr:colOff>1924050</xdr:colOff>
      <xdr:row>46</xdr:row>
      <xdr:rowOff>342900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F54E1DE-B00C-929A-D92F-57A8424DE84D}"/>
            </a:ext>
          </a:extLst>
        </xdr:cNvPr>
        <xdr:cNvSpPr txBox="1"/>
      </xdr:nvSpPr>
      <xdr:spPr>
        <a:xfrm>
          <a:off x="800100" y="15811500"/>
          <a:ext cx="19888200" cy="142875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2400"/>
            <a:t>These are simple</a:t>
          </a:r>
          <a:r>
            <a:rPr lang="en-NZ" sz="2400" baseline="0"/>
            <a:t> calculations at a top level, but they point you in the right direction and give a quick indicator of how things are tracking per job (good or bad) </a:t>
          </a:r>
        </a:p>
        <a:p>
          <a:r>
            <a:rPr lang="en-NZ" sz="2400" baseline="0"/>
            <a:t>If the numbers are way-off your gutfeel, only then do you need to dig further and spend more time to see why there's a loss and how to improve it, or where things are going well so you can replicate it.</a:t>
          </a:r>
          <a:endParaRPr lang="en-NZ" sz="24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AB36-1057-4CDB-BABA-A1470730A832}">
  <sheetPr>
    <pageSetUpPr fitToPage="1"/>
  </sheetPr>
  <dimension ref="A1:E41"/>
  <sheetViews>
    <sheetView showWhiteSpace="0" view="pageLayout" topLeftCell="A20" zoomScale="60" zoomScaleNormal="50" zoomScalePageLayoutView="60" workbookViewId="0">
      <selection activeCell="A46" sqref="A46"/>
    </sheetView>
  </sheetViews>
  <sheetFormatPr defaultColWidth="8.85546875" defaultRowHeight="28.5" x14ac:dyDescent="0.45"/>
  <cols>
    <col min="1" max="1" width="163" style="2" bestFit="1" customWidth="1"/>
    <col min="2" max="4" width="39.28515625" style="48" customWidth="1"/>
    <col min="5" max="5" width="36.140625" style="49" customWidth="1"/>
    <col min="6" max="16384" width="8.85546875" style="2"/>
  </cols>
  <sheetData>
    <row r="1" spans="1:5" ht="64.5" customHeight="1" x14ac:dyDescent="0.25">
      <c r="A1" s="1" t="s">
        <v>6</v>
      </c>
      <c r="B1" s="82" t="e" vm="1">
        <v>#VALUE!</v>
      </c>
      <c r="C1" s="82"/>
      <c r="D1" s="82"/>
      <c r="E1" s="82"/>
    </row>
    <row r="2" spans="1:5" ht="33" customHeight="1" x14ac:dyDescent="0.25">
      <c r="A2" s="3" t="s">
        <v>23</v>
      </c>
      <c r="B2" s="82"/>
      <c r="C2" s="82"/>
      <c r="D2" s="82"/>
      <c r="E2" s="82"/>
    </row>
    <row r="3" spans="1:5" ht="43.5" customHeight="1" x14ac:dyDescent="0.45">
      <c r="A3" s="50" t="s">
        <v>24</v>
      </c>
      <c r="B3" s="83"/>
      <c r="C3" s="83"/>
      <c r="D3" s="83"/>
      <c r="E3" s="82"/>
    </row>
    <row r="4" spans="1:5" ht="29.25" thickBot="1" x14ac:dyDescent="0.5">
      <c r="A4" s="58" t="s">
        <v>27</v>
      </c>
      <c r="B4" s="80"/>
      <c r="C4" s="70"/>
      <c r="D4" s="81"/>
      <c r="E4" s="71"/>
    </row>
    <row r="5" spans="1:5" ht="27.75" customHeight="1" x14ac:dyDescent="0.45">
      <c r="A5" s="4"/>
      <c r="B5" s="63" t="s">
        <v>19</v>
      </c>
      <c r="C5" s="78"/>
      <c r="D5" s="79"/>
      <c r="E5" s="61"/>
    </row>
    <row r="6" spans="1:5" ht="23.25" customHeight="1" x14ac:dyDescent="0.45">
      <c r="A6" s="69" t="s">
        <v>18</v>
      </c>
      <c r="B6" s="72"/>
      <c r="C6" s="59"/>
      <c r="D6" s="23"/>
      <c r="E6" s="61"/>
    </row>
    <row r="7" spans="1:5" ht="23.25" customHeight="1" x14ac:dyDescent="0.45">
      <c r="A7" s="60"/>
      <c r="B7" s="59"/>
      <c r="C7" s="67"/>
      <c r="D7" s="68"/>
      <c r="E7" s="61"/>
    </row>
    <row r="8" spans="1:5" x14ac:dyDescent="0.45">
      <c r="A8" s="5" t="s">
        <v>26</v>
      </c>
      <c r="B8" s="62"/>
      <c r="C8" s="62"/>
      <c r="D8" s="62"/>
      <c r="E8" s="6"/>
    </row>
    <row r="9" spans="1:5" x14ac:dyDescent="0.45">
      <c r="A9" s="5" t="s">
        <v>29</v>
      </c>
      <c r="B9" s="7" t="s">
        <v>2</v>
      </c>
      <c r="C9" s="7" t="s">
        <v>3</v>
      </c>
      <c r="D9" s="7" t="s">
        <v>4</v>
      </c>
      <c r="E9" s="6"/>
    </row>
    <row r="10" spans="1:5" x14ac:dyDescent="0.45">
      <c r="A10" s="5" t="s">
        <v>33</v>
      </c>
      <c r="B10" s="51"/>
      <c r="C10" s="73"/>
      <c r="D10" s="52">
        <f>C10*B10</f>
        <v>0</v>
      </c>
      <c r="E10" s="6"/>
    </row>
    <row r="11" spans="1:5" x14ac:dyDescent="0.45">
      <c r="A11" s="5" t="s">
        <v>34</v>
      </c>
      <c r="B11" s="51"/>
      <c r="C11" s="73"/>
      <c r="D11" s="52">
        <f t="shared" ref="D11:D12" si="0">C11*B11</f>
        <v>0</v>
      </c>
      <c r="E11" s="6"/>
    </row>
    <row r="12" spans="1:5" x14ac:dyDescent="0.45">
      <c r="A12" s="5" t="s">
        <v>35</v>
      </c>
      <c r="B12" s="51"/>
      <c r="C12" s="73"/>
      <c r="D12" s="52">
        <f t="shared" si="0"/>
        <v>0</v>
      </c>
      <c r="E12" s="10"/>
    </row>
    <row r="13" spans="1:5" x14ac:dyDescent="0.45">
      <c r="A13" s="8"/>
      <c r="B13" s="51"/>
      <c r="C13" s="73"/>
      <c r="D13" s="52">
        <f t="shared" ref="D13" si="1">B13*C13</f>
        <v>0</v>
      </c>
      <c r="E13" s="11"/>
    </row>
    <row r="14" spans="1:5" x14ac:dyDescent="0.45">
      <c r="A14" s="12" t="s">
        <v>5</v>
      </c>
      <c r="B14" s="13"/>
      <c r="C14" s="74">
        <f>SUM(C10:C13)</f>
        <v>0</v>
      </c>
      <c r="D14" s="13">
        <f>SUM(D10:D13)</f>
        <v>0</v>
      </c>
      <c r="E14" s="11"/>
    </row>
    <row r="15" spans="1:5" x14ac:dyDescent="0.45">
      <c r="A15" s="5" t="s">
        <v>17</v>
      </c>
      <c r="B15" s="7" t="s">
        <v>8</v>
      </c>
      <c r="C15" s="7" t="s">
        <v>22</v>
      </c>
      <c r="D15" s="7" t="s">
        <v>4</v>
      </c>
      <c r="E15" s="11"/>
    </row>
    <row r="16" spans="1:5" x14ac:dyDescent="0.45">
      <c r="A16" s="8" t="s">
        <v>36</v>
      </c>
      <c r="B16" s="51"/>
      <c r="C16" s="73"/>
      <c r="D16" s="52">
        <f>C16*B16</f>
        <v>0</v>
      </c>
      <c r="E16" s="14"/>
    </row>
    <row r="17" spans="1:5" x14ac:dyDescent="0.45">
      <c r="A17" s="8" t="s">
        <v>32</v>
      </c>
      <c r="B17" s="51"/>
      <c r="C17" s="73"/>
      <c r="D17" s="52">
        <f t="shared" ref="D17:D18" si="2">C17*B17</f>
        <v>0</v>
      </c>
      <c r="E17" s="10"/>
    </row>
    <row r="18" spans="1:5" x14ac:dyDescent="0.45">
      <c r="A18" s="15" t="s">
        <v>31</v>
      </c>
      <c r="B18" s="51"/>
      <c r="C18" s="73"/>
      <c r="D18" s="52">
        <f t="shared" si="2"/>
        <v>0</v>
      </c>
      <c r="E18" s="11"/>
    </row>
    <row r="19" spans="1:5" ht="28.5" customHeight="1" x14ac:dyDescent="0.45">
      <c r="A19" s="8"/>
      <c r="B19" s="9"/>
      <c r="C19" s="73"/>
      <c r="D19" s="52">
        <f t="shared" ref="D19:D21" si="3">C19*B19</f>
        <v>0</v>
      </c>
      <c r="E19" s="10"/>
    </row>
    <row r="20" spans="1:5" ht="28.5" customHeight="1" x14ac:dyDescent="0.45">
      <c r="A20" s="8"/>
      <c r="B20" s="9"/>
      <c r="C20" s="73"/>
      <c r="D20" s="52">
        <f t="shared" si="3"/>
        <v>0</v>
      </c>
      <c r="E20" s="10"/>
    </row>
    <row r="21" spans="1:5" ht="28.5" customHeight="1" x14ac:dyDescent="0.45">
      <c r="A21" s="8"/>
      <c r="B21" s="9"/>
      <c r="C21" s="73"/>
      <c r="D21" s="52">
        <f t="shared" si="3"/>
        <v>0</v>
      </c>
      <c r="E21" s="10"/>
    </row>
    <row r="22" spans="1:5" ht="28.5" customHeight="1" x14ac:dyDescent="0.45">
      <c r="A22" s="12" t="s">
        <v>7</v>
      </c>
      <c r="B22" s="13"/>
      <c r="C22" s="74">
        <f>SUM(C16:C21)</f>
        <v>0</v>
      </c>
      <c r="D22" s="13">
        <f>SUM(D16:D21)</f>
        <v>0</v>
      </c>
      <c r="E22" s="10"/>
    </row>
    <row r="23" spans="1:5" ht="28.5" customHeight="1" x14ac:dyDescent="0.45">
      <c r="A23" s="5" t="s">
        <v>9</v>
      </c>
      <c r="B23" s="7" t="s">
        <v>2</v>
      </c>
      <c r="C23" s="7" t="s">
        <v>3</v>
      </c>
      <c r="D23" s="7" t="s">
        <v>4</v>
      </c>
      <c r="E23" s="10"/>
    </row>
    <row r="24" spans="1:5" x14ac:dyDescent="0.45">
      <c r="A24" s="8"/>
      <c r="B24" s="9"/>
      <c r="C24" s="73"/>
      <c r="D24" s="52">
        <f>C24*B24</f>
        <v>0</v>
      </c>
      <c r="E24" s="10"/>
    </row>
    <row r="25" spans="1:5" x14ac:dyDescent="0.45">
      <c r="A25" s="8"/>
      <c r="B25" s="9"/>
      <c r="C25" s="73"/>
      <c r="D25" s="52">
        <f>C25*B25</f>
        <v>0</v>
      </c>
      <c r="E25" s="16"/>
    </row>
    <row r="26" spans="1:5" x14ac:dyDescent="0.45">
      <c r="A26" s="12" t="s">
        <v>10</v>
      </c>
      <c r="B26" s="13"/>
      <c r="C26" s="74">
        <f>SUM(C24:C25)</f>
        <v>0</v>
      </c>
      <c r="D26" s="13">
        <f>SUM(D24:D25)</f>
        <v>0</v>
      </c>
      <c r="E26" s="17"/>
    </row>
    <row r="27" spans="1:5" x14ac:dyDescent="0.45">
      <c r="A27" s="5" t="s">
        <v>12</v>
      </c>
      <c r="B27" s="7" t="s">
        <v>8</v>
      </c>
      <c r="C27" s="7" t="s">
        <v>22</v>
      </c>
      <c r="D27" s="7" t="s">
        <v>4</v>
      </c>
      <c r="E27" s="17"/>
    </row>
    <row r="28" spans="1:5" x14ac:dyDescent="0.45">
      <c r="A28" s="15"/>
      <c r="B28" s="18"/>
      <c r="C28" s="75"/>
      <c r="D28" s="53">
        <f>B28*C28</f>
        <v>0</v>
      </c>
      <c r="E28" s="17"/>
    </row>
    <row r="29" spans="1:5" x14ac:dyDescent="0.45">
      <c r="A29" s="15"/>
      <c r="B29" s="18"/>
      <c r="C29" s="75"/>
      <c r="D29" s="53">
        <f>B29*C29</f>
        <v>0</v>
      </c>
      <c r="E29" s="17"/>
    </row>
    <row r="30" spans="1:5" x14ac:dyDescent="0.45">
      <c r="A30" s="19" t="s">
        <v>11</v>
      </c>
      <c r="B30" s="20"/>
      <c r="C30" s="76">
        <f>SUM(C28:C29)</f>
        <v>0</v>
      </c>
      <c r="D30" s="20">
        <f>SUM(D28:D29)</f>
        <v>0</v>
      </c>
      <c r="E30" s="21"/>
    </row>
    <row r="31" spans="1:5" ht="28.5" customHeight="1" x14ac:dyDescent="0.45">
      <c r="A31" s="84"/>
      <c r="B31" s="85"/>
      <c r="C31" s="85"/>
      <c r="D31" s="85"/>
      <c r="E31" s="86"/>
    </row>
    <row r="32" spans="1:5" x14ac:dyDescent="0.45">
      <c r="A32" s="12" t="s">
        <v>0</v>
      </c>
      <c r="B32" s="22"/>
      <c r="C32" s="22"/>
      <c r="D32" s="23"/>
      <c r="E32" s="24">
        <f>SUM(D30+D26+D22+D14)</f>
        <v>0</v>
      </c>
    </row>
    <row r="33" spans="1:5" s="30" customFormat="1" x14ac:dyDescent="0.45">
      <c r="A33" s="25" t="s">
        <v>14</v>
      </c>
      <c r="B33" s="26"/>
      <c r="C33" s="27"/>
      <c r="D33" s="28"/>
      <c r="E33" s="24">
        <f>E4-E32</f>
        <v>0</v>
      </c>
    </row>
    <row r="34" spans="1:5" s="30" customFormat="1" x14ac:dyDescent="0.45">
      <c r="A34" s="31" t="s">
        <v>15</v>
      </c>
      <c r="B34" s="32"/>
      <c r="C34" s="33"/>
      <c r="D34" s="34"/>
      <c r="E34" s="35" t="e">
        <f>E33/E4</f>
        <v>#DIV/0!</v>
      </c>
    </row>
    <row r="35" spans="1:5" s="30" customFormat="1" x14ac:dyDescent="0.45">
      <c r="A35" s="36" t="s">
        <v>13</v>
      </c>
      <c r="B35" s="37"/>
      <c r="C35" s="38"/>
      <c r="D35" s="39"/>
      <c r="E35" s="40"/>
    </row>
    <row r="36" spans="1:5" s="30" customFormat="1" x14ac:dyDescent="0.45">
      <c r="A36" s="41" t="s">
        <v>16</v>
      </c>
      <c r="B36" s="42"/>
      <c r="C36" s="43"/>
      <c r="D36" s="44"/>
      <c r="E36" s="35" t="e">
        <f>E34-E35</f>
        <v>#DIV/0!</v>
      </c>
    </row>
    <row r="37" spans="1:5" x14ac:dyDescent="0.45">
      <c r="A37" s="25" t="s">
        <v>1</v>
      </c>
      <c r="B37" s="45"/>
      <c r="C37" s="46"/>
      <c r="D37" s="47"/>
      <c r="E37" s="35" t="e">
        <f>(E4-E32)/E32</f>
        <v>#DIV/0!</v>
      </c>
    </row>
    <row r="38" spans="1:5" x14ac:dyDescent="0.45">
      <c r="A38" s="12" t="s">
        <v>20</v>
      </c>
      <c r="B38" s="45"/>
      <c r="C38" s="46"/>
      <c r="D38" s="47"/>
      <c r="E38" s="56" t="e">
        <f>E4/B6</f>
        <v>#DIV/0!</v>
      </c>
    </row>
    <row r="39" spans="1:5" x14ac:dyDescent="0.45">
      <c r="A39" s="55" t="s">
        <v>21</v>
      </c>
      <c r="B39" s="54"/>
      <c r="C39" s="54"/>
      <c r="D39" s="54"/>
      <c r="E39" s="57" t="e">
        <f>E32/B6</f>
        <v>#DIV/0!</v>
      </c>
    </row>
    <row r="40" spans="1:5" x14ac:dyDescent="0.45">
      <c r="A40" s="55" t="s">
        <v>28</v>
      </c>
      <c r="B40" s="45"/>
      <c r="C40" s="46"/>
      <c r="D40" s="46"/>
      <c r="E40" s="56" t="e">
        <f>E38-E39</f>
        <v>#DIV/0!</v>
      </c>
    </row>
    <row r="41" spans="1:5" x14ac:dyDescent="0.45">
      <c r="A41" s="55" t="s">
        <v>25</v>
      </c>
      <c r="B41" s="45"/>
      <c r="C41" s="46"/>
      <c r="D41" s="46"/>
      <c r="E41" s="77" t="e">
        <f>C14/B6</f>
        <v>#DIV/0!</v>
      </c>
    </row>
  </sheetData>
  <mergeCells count="2">
    <mergeCell ref="B1:E3"/>
    <mergeCell ref="A31:E31"/>
  </mergeCells>
  <pageMargins left="0.7" right="0.7" top="0.75" bottom="0.75" header="0.3" footer="0.3"/>
  <pageSetup paperSize="9" scale="41" orientation="landscape" r:id="rId1"/>
  <headerFooter>
    <oddHeader>&amp;Cwww.onsiteinsight.co.nz</oddHeader>
    <oddFooter>&amp;COnsite Insight Limited   www.onsiteinsight.co.nz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31C7-2DC5-402A-B93D-E4498D73E2E8}">
  <sheetPr>
    <pageSetUpPr fitToPage="1"/>
  </sheetPr>
  <dimension ref="A1:E42"/>
  <sheetViews>
    <sheetView tabSelected="1" topLeftCell="A2" zoomScale="40" zoomScaleNormal="40" zoomScalePageLayoutView="60" workbookViewId="0">
      <selection activeCell="E39" sqref="E39"/>
    </sheetView>
  </sheetViews>
  <sheetFormatPr defaultColWidth="8.85546875" defaultRowHeight="28.5" x14ac:dyDescent="0.45"/>
  <cols>
    <col min="1" max="1" width="163" style="2" bestFit="1" customWidth="1"/>
    <col min="2" max="4" width="39.28515625" style="48" customWidth="1"/>
    <col min="5" max="5" width="36.140625" style="49" customWidth="1"/>
    <col min="6" max="16384" width="8.85546875" style="2"/>
  </cols>
  <sheetData>
    <row r="1" spans="1:5" ht="64.5" customHeight="1" x14ac:dyDescent="0.25">
      <c r="A1" s="1" t="s">
        <v>6</v>
      </c>
      <c r="B1" s="82" t="e" vm="1">
        <v>#VALUE!</v>
      </c>
      <c r="C1" s="82"/>
      <c r="D1" s="82"/>
      <c r="E1" s="82"/>
    </row>
    <row r="2" spans="1:5" ht="33" customHeight="1" x14ac:dyDescent="0.25">
      <c r="A2" s="3" t="s">
        <v>23</v>
      </c>
      <c r="B2" s="82"/>
      <c r="C2" s="82"/>
      <c r="D2" s="82"/>
      <c r="E2" s="82"/>
    </row>
    <row r="3" spans="1:5" ht="43.5" customHeight="1" x14ac:dyDescent="0.45">
      <c r="A3" s="50" t="s">
        <v>37</v>
      </c>
      <c r="B3" s="83"/>
      <c r="C3" s="83"/>
      <c r="D3" s="83"/>
      <c r="E3" s="82"/>
    </row>
    <row r="4" spans="1:5" ht="29.25" thickBot="1" x14ac:dyDescent="0.5">
      <c r="A4" s="58" t="s">
        <v>27</v>
      </c>
      <c r="B4" s="59"/>
      <c r="C4" s="64"/>
      <c r="D4" s="65"/>
      <c r="E4" s="71">
        <v>8000</v>
      </c>
    </row>
    <row r="5" spans="1:5" ht="27.75" customHeight="1" x14ac:dyDescent="0.45">
      <c r="A5" s="4"/>
      <c r="B5" s="63" t="s">
        <v>19</v>
      </c>
      <c r="C5" s="66"/>
      <c r="D5" s="65"/>
      <c r="E5" s="61"/>
    </row>
    <row r="6" spans="1:5" ht="23.25" customHeight="1" x14ac:dyDescent="0.45">
      <c r="A6" s="69" t="s">
        <v>18</v>
      </c>
      <c r="B6" s="72">
        <v>150</v>
      </c>
      <c r="C6" s="59"/>
      <c r="D6" s="23"/>
      <c r="E6" s="61"/>
    </row>
    <row r="7" spans="1:5" ht="23.25" customHeight="1" x14ac:dyDescent="0.45">
      <c r="A7" s="60"/>
      <c r="B7" s="59"/>
      <c r="C7" s="67"/>
      <c r="D7" s="68"/>
      <c r="E7" s="61"/>
    </row>
    <row r="8" spans="1:5" x14ac:dyDescent="0.45">
      <c r="A8" s="5" t="s">
        <v>26</v>
      </c>
      <c r="B8" s="62"/>
      <c r="C8" s="62"/>
      <c r="D8" s="62"/>
      <c r="E8" s="6"/>
    </row>
    <row r="9" spans="1:5" x14ac:dyDescent="0.45">
      <c r="A9" s="5" t="s">
        <v>29</v>
      </c>
      <c r="B9" s="7" t="s">
        <v>2</v>
      </c>
      <c r="C9" s="7" t="s">
        <v>3</v>
      </c>
      <c r="D9" s="7" t="s">
        <v>4</v>
      </c>
      <c r="E9" s="6"/>
    </row>
    <row r="10" spans="1:5" x14ac:dyDescent="0.45">
      <c r="A10" s="5"/>
      <c r="B10" s="51">
        <v>32</v>
      </c>
      <c r="C10" s="73">
        <v>80</v>
      </c>
      <c r="D10" s="52">
        <f>B10*C10</f>
        <v>2560</v>
      </c>
      <c r="E10" s="6"/>
    </row>
    <row r="11" spans="1:5" x14ac:dyDescent="0.45">
      <c r="A11" s="5"/>
      <c r="B11" s="51">
        <v>28</v>
      </c>
      <c r="C11" s="73">
        <v>50</v>
      </c>
      <c r="D11" s="52">
        <f>B11*C11</f>
        <v>1400</v>
      </c>
      <c r="E11" s="6"/>
    </row>
    <row r="12" spans="1:5" x14ac:dyDescent="0.45">
      <c r="A12" s="8"/>
      <c r="B12" s="51">
        <v>23.5</v>
      </c>
      <c r="C12" s="73">
        <v>25</v>
      </c>
      <c r="D12" s="52">
        <f>B12*C12</f>
        <v>587.5</v>
      </c>
      <c r="E12" s="10"/>
    </row>
    <row r="13" spans="1:5" x14ac:dyDescent="0.45">
      <c r="A13" s="8"/>
      <c r="B13" s="51"/>
      <c r="C13" s="73"/>
      <c r="D13" s="52">
        <f t="shared" ref="D13" si="0">B13*C13</f>
        <v>0</v>
      </c>
      <c r="E13" s="11"/>
    </row>
    <row r="14" spans="1:5" x14ac:dyDescent="0.45">
      <c r="A14" s="12" t="s">
        <v>5</v>
      </c>
      <c r="B14" s="13"/>
      <c r="C14" s="74">
        <f>SUM(C10:C13)</f>
        <v>155</v>
      </c>
      <c r="D14" s="13">
        <f>SUM(D10:D13)</f>
        <v>4547.5</v>
      </c>
      <c r="E14" s="11"/>
    </row>
    <row r="15" spans="1:5" x14ac:dyDescent="0.45">
      <c r="A15" s="5" t="s">
        <v>17</v>
      </c>
      <c r="B15" s="7" t="s">
        <v>8</v>
      </c>
      <c r="C15" s="7" t="s">
        <v>22</v>
      </c>
      <c r="D15" s="7" t="s">
        <v>4</v>
      </c>
      <c r="E15" s="11"/>
    </row>
    <row r="16" spans="1:5" x14ac:dyDescent="0.45">
      <c r="A16" s="8" t="s">
        <v>30</v>
      </c>
      <c r="B16" s="9">
        <v>150</v>
      </c>
      <c r="C16" s="73">
        <v>4</v>
      </c>
      <c r="D16" s="52">
        <f>C16*B16</f>
        <v>600</v>
      </c>
      <c r="E16" s="14"/>
    </row>
    <row r="17" spans="1:5" x14ac:dyDescent="0.45">
      <c r="A17" s="8" t="s">
        <v>31</v>
      </c>
      <c r="B17" s="9">
        <v>1200</v>
      </c>
      <c r="C17" s="73">
        <v>1</v>
      </c>
      <c r="D17" s="52">
        <f t="shared" ref="D17:D21" si="1">C17*B17</f>
        <v>1200</v>
      </c>
      <c r="E17" s="10"/>
    </row>
    <row r="18" spans="1:5" x14ac:dyDescent="0.45">
      <c r="A18" s="15" t="s">
        <v>32</v>
      </c>
      <c r="B18" s="9">
        <v>300</v>
      </c>
      <c r="C18" s="73">
        <v>1</v>
      </c>
      <c r="D18" s="52">
        <f t="shared" si="1"/>
        <v>300</v>
      </c>
      <c r="E18" s="11"/>
    </row>
    <row r="19" spans="1:5" ht="28.5" customHeight="1" x14ac:dyDescent="0.45">
      <c r="A19" s="8"/>
      <c r="B19" s="9"/>
      <c r="C19" s="73"/>
      <c r="D19" s="52">
        <f t="shared" si="1"/>
        <v>0</v>
      </c>
      <c r="E19" s="10"/>
    </row>
    <row r="20" spans="1:5" ht="28.5" customHeight="1" x14ac:dyDescent="0.45">
      <c r="A20" s="8"/>
      <c r="B20" s="9"/>
      <c r="C20" s="73"/>
      <c r="D20" s="52">
        <f t="shared" si="1"/>
        <v>0</v>
      </c>
      <c r="E20" s="10"/>
    </row>
    <row r="21" spans="1:5" ht="28.5" customHeight="1" x14ac:dyDescent="0.45">
      <c r="A21" s="8"/>
      <c r="B21" s="9"/>
      <c r="C21" s="73"/>
      <c r="D21" s="52">
        <f t="shared" si="1"/>
        <v>0</v>
      </c>
      <c r="E21" s="10"/>
    </row>
    <row r="22" spans="1:5" ht="28.5" customHeight="1" x14ac:dyDescent="0.45">
      <c r="A22" s="12" t="s">
        <v>7</v>
      </c>
      <c r="B22" s="13"/>
      <c r="C22" s="74">
        <f>SUM(C16:C21)</f>
        <v>6</v>
      </c>
      <c r="D22" s="13">
        <f>SUM(D16:D21)</f>
        <v>2100</v>
      </c>
      <c r="E22" s="10"/>
    </row>
    <row r="23" spans="1:5" ht="28.5" customHeight="1" x14ac:dyDescent="0.45">
      <c r="A23" s="5" t="s">
        <v>9</v>
      </c>
      <c r="B23" s="7" t="s">
        <v>2</v>
      </c>
      <c r="C23" s="7" t="s">
        <v>3</v>
      </c>
      <c r="D23" s="7" t="s">
        <v>4</v>
      </c>
      <c r="E23" s="10"/>
    </row>
    <row r="24" spans="1:5" ht="28.5" customHeight="1" x14ac:dyDescent="0.45">
      <c r="A24" s="5"/>
      <c r="B24" s="7"/>
      <c r="C24" s="7"/>
      <c r="D24" s="7"/>
      <c r="E24" s="10"/>
    </row>
    <row r="25" spans="1:5" x14ac:dyDescent="0.45">
      <c r="A25" s="8"/>
      <c r="B25" s="9"/>
      <c r="C25" s="73"/>
      <c r="D25" s="52">
        <f>C25*B25</f>
        <v>0</v>
      </c>
      <c r="E25" s="10"/>
    </row>
    <row r="26" spans="1:5" x14ac:dyDescent="0.45">
      <c r="A26" s="8"/>
      <c r="B26" s="9"/>
      <c r="C26" s="73"/>
      <c r="D26" s="52">
        <f>C26*B26</f>
        <v>0</v>
      </c>
      <c r="E26" s="16"/>
    </row>
    <row r="27" spans="1:5" x14ac:dyDescent="0.45">
      <c r="A27" s="12" t="s">
        <v>10</v>
      </c>
      <c r="B27" s="13"/>
      <c r="C27" s="74">
        <f>SUM(C25:C26)</f>
        <v>0</v>
      </c>
      <c r="D27" s="13">
        <f>SUM(D25:D26)</f>
        <v>0</v>
      </c>
      <c r="E27" s="17"/>
    </row>
    <row r="28" spans="1:5" x14ac:dyDescent="0.45">
      <c r="A28" s="5" t="s">
        <v>12</v>
      </c>
      <c r="B28" s="7" t="s">
        <v>8</v>
      </c>
      <c r="C28" s="7" t="s">
        <v>22</v>
      </c>
      <c r="D28" s="7" t="s">
        <v>4</v>
      </c>
      <c r="E28" s="17"/>
    </row>
    <row r="29" spans="1:5" x14ac:dyDescent="0.45">
      <c r="A29" s="15"/>
      <c r="B29" s="18"/>
      <c r="C29" s="75"/>
      <c r="D29" s="53">
        <f>B29*C29</f>
        <v>0</v>
      </c>
      <c r="E29" s="17"/>
    </row>
    <row r="30" spans="1:5" x14ac:dyDescent="0.45">
      <c r="A30" s="15"/>
      <c r="B30" s="18"/>
      <c r="C30" s="75"/>
      <c r="D30" s="53">
        <f>B30*C30</f>
        <v>0</v>
      </c>
      <c r="E30" s="17"/>
    </row>
    <row r="31" spans="1:5" x14ac:dyDescent="0.45">
      <c r="A31" s="19" t="s">
        <v>11</v>
      </c>
      <c r="B31" s="20"/>
      <c r="C31" s="76">
        <f>SUM(C29:C30)</f>
        <v>0</v>
      </c>
      <c r="D31" s="20">
        <f>SUM(D29:D30)</f>
        <v>0</v>
      </c>
      <c r="E31" s="21"/>
    </row>
    <row r="32" spans="1:5" ht="28.5" customHeight="1" x14ac:dyDescent="0.45">
      <c r="A32" s="84"/>
      <c r="B32" s="85"/>
      <c r="C32" s="85"/>
      <c r="D32" s="85"/>
      <c r="E32" s="86"/>
    </row>
    <row r="33" spans="1:5" x14ac:dyDescent="0.45">
      <c r="A33" s="12" t="s">
        <v>0</v>
      </c>
      <c r="B33" s="22"/>
      <c r="C33" s="22"/>
      <c r="D33" s="23"/>
      <c r="E33" s="24">
        <f>SUM(D31+D27+D22+D14)</f>
        <v>6647.5</v>
      </c>
    </row>
    <row r="34" spans="1:5" s="30" customFormat="1" x14ac:dyDescent="0.45">
      <c r="A34" s="25" t="s">
        <v>14</v>
      </c>
      <c r="B34" s="26"/>
      <c r="C34" s="27"/>
      <c r="D34" s="28"/>
      <c r="E34" s="29">
        <f>E4-E33</f>
        <v>1352.5</v>
      </c>
    </row>
    <row r="35" spans="1:5" s="30" customFormat="1" x14ac:dyDescent="0.45">
      <c r="A35" s="31" t="s">
        <v>15</v>
      </c>
      <c r="B35" s="32"/>
      <c r="C35" s="33"/>
      <c r="D35" s="34"/>
      <c r="E35" s="35">
        <f>E34/E4</f>
        <v>0.1690625</v>
      </c>
    </row>
    <row r="36" spans="1:5" s="30" customFormat="1" x14ac:dyDescent="0.45">
      <c r="A36" s="36" t="s">
        <v>13</v>
      </c>
      <c r="B36" s="37"/>
      <c r="C36" s="38"/>
      <c r="D36" s="39"/>
      <c r="E36" s="40">
        <v>0.2</v>
      </c>
    </row>
    <row r="37" spans="1:5" s="30" customFormat="1" x14ac:dyDescent="0.45">
      <c r="A37" s="41" t="s">
        <v>16</v>
      </c>
      <c r="B37" s="42"/>
      <c r="C37" s="43"/>
      <c r="D37" s="44"/>
      <c r="E37" s="35">
        <f>E35-E36</f>
        <v>-3.0937500000000007E-2</v>
      </c>
    </row>
    <row r="38" spans="1:5" x14ac:dyDescent="0.45">
      <c r="A38" s="25" t="s">
        <v>1</v>
      </c>
      <c r="B38" s="45"/>
      <c r="C38" s="46"/>
      <c r="D38" s="47"/>
      <c r="E38" s="35">
        <f>(E4-E33)/E33</f>
        <v>0.2034599473486273</v>
      </c>
    </row>
    <row r="39" spans="1:5" x14ac:dyDescent="0.45">
      <c r="A39" s="12" t="s">
        <v>20</v>
      </c>
      <c r="B39" s="45"/>
      <c r="C39" s="46"/>
      <c r="D39" s="47"/>
      <c r="E39" s="56">
        <f>E4/B6</f>
        <v>53.333333333333336</v>
      </c>
    </row>
    <row r="40" spans="1:5" x14ac:dyDescent="0.45">
      <c r="A40" s="55" t="s">
        <v>21</v>
      </c>
      <c r="B40" s="54"/>
      <c r="C40" s="54"/>
      <c r="D40" s="54"/>
      <c r="E40" s="57">
        <f>E33/B6</f>
        <v>44.31666666666667</v>
      </c>
    </row>
    <row r="41" spans="1:5" x14ac:dyDescent="0.45">
      <c r="A41" s="55" t="s">
        <v>28</v>
      </c>
      <c r="B41" s="45"/>
      <c r="C41" s="46"/>
      <c r="D41" s="46"/>
      <c r="E41" s="56">
        <f>E39-E40</f>
        <v>9.0166666666666657</v>
      </c>
    </row>
    <row r="42" spans="1:5" x14ac:dyDescent="0.45">
      <c r="A42" s="55" t="s">
        <v>25</v>
      </c>
      <c r="B42" s="45"/>
      <c r="C42" s="46"/>
      <c r="D42" s="46"/>
      <c r="E42" s="77">
        <f>C14/B6</f>
        <v>1.0333333333333334</v>
      </c>
    </row>
  </sheetData>
  <mergeCells count="2">
    <mergeCell ref="B1:E3"/>
    <mergeCell ref="A32:E32"/>
  </mergeCells>
  <pageMargins left="0.7" right="0.7" top="0.75" bottom="0.75" header="0.3" footer="0.3"/>
  <pageSetup paperSize="9" scale="41" orientation="landscape" r:id="rId1"/>
  <headerFooter>
    <oddHeader>&amp;Cwww.onsiteinsight.co.nz</oddHeader>
    <oddFooter>&amp;COnsite Insight Limited   www.onsiteinsight.co.nz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Back Cost Template</vt:lpstr>
      <vt:lpstr>Back Cost Intructions</vt:lpstr>
    </vt:vector>
  </TitlesOfParts>
  <Manager/>
  <Company>Onsite Insight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Park</dc:creator>
  <cp:keywords/>
  <dc:description/>
  <cp:lastModifiedBy>Beth Park</cp:lastModifiedBy>
  <cp:revision/>
  <cp:lastPrinted>2024-08-19T04:11:35Z</cp:lastPrinted>
  <dcterms:created xsi:type="dcterms:W3CDTF">2012-12-13T03:25:16Z</dcterms:created>
  <dcterms:modified xsi:type="dcterms:W3CDTF">2024-08-20T22:21:39Z</dcterms:modified>
  <cp:category/>
  <cp:contentStatus/>
</cp:coreProperties>
</file>