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cf1947e972e7bf/Desktop/"/>
    </mc:Choice>
  </mc:AlternateContent>
  <xr:revisionPtr revIDLastSave="0" documentId="8_{CE2C655B-A285-445E-8076-9E1809BAE472}" xr6:coauthVersionLast="47" xr6:coauthVersionMax="47" xr10:uidLastSave="{00000000-0000-0000-0000-000000000000}"/>
  <bookViews>
    <workbookView xWindow="-28920" yWindow="7560" windowWidth="29040" windowHeight="16440" xr2:uid="{B1E333B6-91FC-406B-8AC7-9CD2F60C9D24}"/>
  </bookViews>
  <sheets>
    <sheet name="Male" sheetId="15" r:id="rId1"/>
    <sheet name="Mixed" sheetId="12" r:id="rId2"/>
    <sheet name="Female" sheetId="14" r:id="rId3"/>
    <sheet name="Results" sheetId="7" r:id="rId4"/>
    <sheet name="Helper" sheetId="16" r:id="rId5"/>
  </sheets>
  <definedNames>
    <definedName name="_xlnm.Print_Area" localSheetId="2">Female!$A$2:$O$25</definedName>
    <definedName name="_xlnm.Print_Area" localSheetId="0">Male!$A$2:$O$19</definedName>
    <definedName name="_xlnm.Print_Area" localSheetId="1">Mixed!$A$2:$O$22</definedName>
    <definedName name="Team_Relay">Female!$B$3:$B$23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5" l="1"/>
  <c r="C3" i="15"/>
  <c r="C5" i="15"/>
  <c r="C4" i="15"/>
  <c r="E4" i="15"/>
  <c r="G4" i="15"/>
  <c r="I4" i="15"/>
  <c r="K4" i="15"/>
  <c r="M4" i="15"/>
  <c r="P4" i="15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3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M22" i="14"/>
  <c r="K22" i="14"/>
  <c r="I22" i="14"/>
  <c r="G22" i="14"/>
  <c r="E22" i="14"/>
  <c r="C22" i="14"/>
  <c r="M21" i="14"/>
  <c r="K21" i="14"/>
  <c r="I21" i="14"/>
  <c r="G21" i="14"/>
  <c r="E21" i="14"/>
  <c r="C21" i="14"/>
  <c r="M20" i="14"/>
  <c r="K20" i="14"/>
  <c r="I20" i="14"/>
  <c r="G20" i="14"/>
  <c r="E20" i="14"/>
  <c r="C20" i="14"/>
  <c r="M19" i="14"/>
  <c r="K19" i="14"/>
  <c r="I19" i="14"/>
  <c r="G19" i="14"/>
  <c r="E19" i="14"/>
  <c r="C19" i="14"/>
  <c r="M18" i="14"/>
  <c r="K18" i="14"/>
  <c r="I18" i="14"/>
  <c r="G18" i="14"/>
  <c r="E18" i="14"/>
  <c r="C18" i="14"/>
  <c r="M17" i="14"/>
  <c r="K17" i="14"/>
  <c r="I17" i="14"/>
  <c r="G17" i="14"/>
  <c r="E17" i="14"/>
  <c r="C17" i="14"/>
  <c r="M16" i="14"/>
  <c r="K16" i="14"/>
  <c r="I16" i="14"/>
  <c r="G16" i="14"/>
  <c r="E16" i="14"/>
  <c r="C16" i="14"/>
  <c r="M15" i="14"/>
  <c r="K15" i="14"/>
  <c r="I15" i="14"/>
  <c r="G15" i="14"/>
  <c r="E15" i="14"/>
  <c r="C15" i="14"/>
  <c r="M14" i="14"/>
  <c r="K14" i="14"/>
  <c r="I14" i="14"/>
  <c r="G14" i="14"/>
  <c r="E14" i="14"/>
  <c r="C14" i="14"/>
  <c r="M13" i="14"/>
  <c r="K13" i="14"/>
  <c r="I13" i="14"/>
  <c r="G13" i="14"/>
  <c r="E13" i="14"/>
  <c r="C13" i="14"/>
  <c r="M12" i="14"/>
  <c r="K12" i="14"/>
  <c r="I12" i="14"/>
  <c r="G12" i="14"/>
  <c r="E12" i="14"/>
  <c r="C12" i="14"/>
  <c r="M11" i="14"/>
  <c r="K11" i="14"/>
  <c r="I11" i="14"/>
  <c r="G11" i="14"/>
  <c r="E11" i="14"/>
  <c r="C11" i="14"/>
  <c r="M10" i="14"/>
  <c r="K10" i="14"/>
  <c r="I10" i="14"/>
  <c r="G10" i="14"/>
  <c r="E10" i="14"/>
  <c r="C10" i="14"/>
  <c r="M9" i="14"/>
  <c r="K9" i="14"/>
  <c r="I9" i="14"/>
  <c r="G9" i="14"/>
  <c r="E9" i="14"/>
  <c r="C9" i="14"/>
  <c r="M8" i="14"/>
  <c r="K8" i="14"/>
  <c r="I8" i="14"/>
  <c r="G8" i="14"/>
  <c r="E8" i="14"/>
  <c r="C8" i="14"/>
  <c r="M7" i="14"/>
  <c r="K7" i="14"/>
  <c r="I7" i="14"/>
  <c r="G7" i="14"/>
  <c r="E7" i="14"/>
  <c r="C7" i="14"/>
  <c r="M6" i="14"/>
  <c r="K6" i="14"/>
  <c r="I6" i="14"/>
  <c r="G6" i="14"/>
  <c r="E6" i="14"/>
  <c r="C6" i="14"/>
  <c r="M5" i="14"/>
  <c r="K5" i="14"/>
  <c r="I5" i="14"/>
  <c r="G5" i="14"/>
  <c r="E5" i="14"/>
  <c r="C5" i="14"/>
  <c r="M4" i="14"/>
  <c r="K4" i="14"/>
  <c r="I4" i="14"/>
  <c r="G4" i="14"/>
  <c r="E4" i="14"/>
  <c r="C4" i="14"/>
  <c r="M3" i="14"/>
  <c r="K3" i="14"/>
  <c r="I3" i="14"/>
  <c r="G3" i="14"/>
  <c r="E3" i="14"/>
  <c r="C3" i="14"/>
  <c r="M22" i="12"/>
  <c r="K22" i="12"/>
  <c r="I22" i="12"/>
  <c r="G22" i="12"/>
  <c r="E22" i="12"/>
  <c r="C22" i="12"/>
  <c r="M21" i="12"/>
  <c r="K21" i="12"/>
  <c r="I21" i="12"/>
  <c r="G21" i="12"/>
  <c r="E21" i="12"/>
  <c r="C21" i="12"/>
  <c r="M20" i="12"/>
  <c r="K20" i="12"/>
  <c r="I20" i="12"/>
  <c r="G20" i="12"/>
  <c r="E20" i="12"/>
  <c r="C20" i="12"/>
  <c r="M19" i="12"/>
  <c r="K19" i="12"/>
  <c r="I19" i="12"/>
  <c r="G19" i="12"/>
  <c r="E19" i="12"/>
  <c r="C19" i="12"/>
  <c r="M18" i="12"/>
  <c r="K18" i="12"/>
  <c r="I18" i="12"/>
  <c r="G18" i="12"/>
  <c r="E18" i="12"/>
  <c r="C18" i="12"/>
  <c r="M17" i="12"/>
  <c r="K17" i="12"/>
  <c r="I17" i="12"/>
  <c r="G17" i="12"/>
  <c r="E17" i="12"/>
  <c r="C17" i="12"/>
  <c r="M16" i="12"/>
  <c r="K16" i="12"/>
  <c r="I16" i="12"/>
  <c r="G16" i="12"/>
  <c r="E16" i="12"/>
  <c r="C16" i="12"/>
  <c r="M15" i="12"/>
  <c r="K15" i="12"/>
  <c r="I15" i="12"/>
  <c r="G15" i="12"/>
  <c r="E15" i="12"/>
  <c r="C15" i="12"/>
  <c r="M14" i="12"/>
  <c r="K14" i="12"/>
  <c r="I14" i="12"/>
  <c r="G14" i="12"/>
  <c r="E14" i="12"/>
  <c r="C14" i="12"/>
  <c r="M13" i="12"/>
  <c r="K13" i="12"/>
  <c r="I13" i="12"/>
  <c r="G13" i="12"/>
  <c r="E13" i="12"/>
  <c r="C13" i="12"/>
  <c r="M12" i="12"/>
  <c r="K12" i="12"/>
  <c r="I12" i="12"/>
  <c r="G12" i="12"/>
  <c r="E12" i="12"/>
  <c r="C12" i="12"/>
  <c r="M11" i="12"/>
  <c r="K11" i="12"/>
  <c r="I11" i="12"/>
  <c r="G11" i="12"/>
  <c r="E11" i="12"/>
  <c r="C11" i="12"/>
  <c r="M10" i="12"/>
  <c r="K10" i="12"/>
  <c r="I10" i="12"/>
  <c r="G10" i="12"/>
  <c r="E10" i="12"/>
  <c r="C10" i="12"/>
  <c r="M9" i="12"/>
  <c r="K9" i="12"/>
  <c r="I9" i="12"/>
  <c r="G9" i="12"/>
  <c r="E9" i="12"/>
  <c r="C9" i="12"/>
  <c r="M8" i="12"/>
  <c r="K8" i="12"/>
  <c r="I8" i="12"/>
  <c r="G8" i="12"/>
  <c r="E8" i="12"/>
  <c r="C8" i="12"/>
  <c r="M7" i="12"/>
  <c r="K7" i="12"/>
  <c r="I7" i="12"/>
  <c r="G7" i="12"/>
  <c r="E7" i="12"/>
  <c r="C7" i="12"/>
  <c r="M6" i="12"/>
  <c r="K6" i="12"/>
  <c r="I6" i="12"/>
  <c r="G6" i="12"/>
  <c r="E6" i="12"/>
  <c r="C6" i="12"/>
  <c r="M5" i="12"/>
  <c r="K5" i="12"/>
  <c r="I5" i="12"/>
  <c r="G5" i="12"/>
  <c r="E5" i="12"/>
  <c r="C5" i="12"/>
  <c r="M4" i="12"/>
  <c r="K4" i="12"/>
  <c r="I4" i="12"/>
  <c r="G4" i="12"/>
  <c r="E4" i="12"/>
  <c r="C4" i="12"/>
  <c r="M3" i="12"/>
  <c r="K3" i="12"/>
  <c r="I3" i="12"/>
  <c r="G3" i="12"/>
  <c r="E3" i="12"/>
  <c r="C3" i="12"/>
  <c r="M3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K3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I3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G3" i="15"/>
  <c r="G5" i="15"/>
  <c r="G6" i="15"/>
  <c r="G7" i="15"/>
  <c r="G8" i="15"/>
  <c r="G9" i="15"/>
  <c r="G10" i="15"/>
  <c r="G11" i="15"/>
  <c r="G12" i="15"/>
  <c r="G13" i="15"/>
  <c r="G15" i="15"/>
  <c r="G16" i="15"/>
  <c r="G17" i="15"/>
  <c r="G18" i="15"/>
  <c r="G19" i="15"/>
  <c r="G20" i="15"/>
  <c r="G21" i="15"/>
  <c r="G22" i="15"/>
  <c r="E3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N4" i="15" l="1"/>
  <c r="N22" i="14"/>
  <c r="O22" i="14" s="1"/>
  <c r="H10" i="7"/>
  <c r="H30" i="7"/>
  <c r="N6" i="14"/>
  <c r="N9" i="14"/>
  <c r="N19" i="14"/>
  <c r="O19" i="14" s="1"/>
  <c r="N16" i="14"/>
  <c r="O16" i="14" s="1"/>
  <c r="N20" i="14"/>
  <c r="O20" i="14" s="1"/>
  <c r="N17" i="12"/>
  <c r="H8" i="7"/>
  <c r="H9" i="7"/>
  <c r="H15" i="7"/>
  <c r="H5" i="7"/>
  <c r="N15" i="12"/>
  <c r="N12" i="14"/>
  <c r="O12" i="14" s="1"/>
  <c r="N7" i="14"/>
  <c r="N4" i="14"/>
  <c r="N10" i="15"/>
  <c r="H13" i="7"/>
  <c r="H14" i="7"/>
  <c r="N21" i="14"/>
  <c r="O21" i="14" s="1"/>
  <c r="H28" i="7"/>
  <c r="H23" i="7"/>
  <c r="H24" i="7"/>
  <c r="H25" i="7"/>
  <c r="H19" i="7"/>
  <c r="N18" i="15"/>
  <c r="N17" i="15"/>
  <c r="H3" i="7"/>
  <c r="H4" i="7"/>
  <c r="N5" i="15"/>
  <c r="H18" i="7"/>
  <c r="H20" i="7"/>
  <c r="N7" i="15"/>
  <c r="N6" i="15"/>
  <c r="N3" i="15"/>
  <c r="N12" i="15"/>
  <c r="N11" i="15"/>
  <c r="N16" i="15"/>
  <c r="N15" i="15"/>
  <c r="N14" i="15"/>
  <c r="N13" i="15"/>
  <c r="N10" i="14"/>
  <c r="N8" i="14"/>
  <c r="N18" i="14"/>
  <c r="O18" i="14" s="1"/>
  <c r="N5" i="14"/>
  <c r="N15" i="14"/>
  <c r="O15" i="14" s="1"/>
  <c r="N3" i="14"/>
  <c r="N13" i="14"/>
  <c r="O13" i="14" s="1"/>
  <c r="N10" i="12"/>
  <c r="N20" i="12"/>
  <c r="N14" i="12"/>
  <c r="N4" i="12"/>
  <c r="N18" i="12"/>
  <c r="N6" i="12"/>
  <c r="N16" i="12"/>
  <c r="N5" i="12"/>
  <c r="N9" i="15"/>
  <c r="N8" i="15"/>
  <c r="H29" i="7"/>
  <c r="N20" i="15"/>
  <c r="O20" i="15" s="1"/>
  <c r="N22" i="15"/>
  <c r="O22" i="15" s="1"/>
  <c r="N21" i="15"/>
  <c r="O21" i="15" s="1"/>
  <c r="N19" i="15"/>
  <c r="O19" i="15" s="1"/>
  <c r="N17" i="14"/>
  <c r="O17" i="14" s="1"/>
  <c r="N14" i="14"/>
  <c r="O14" i="14" s="1"/>
  <c r="N11" i="14"/>
  <c r="N12" i="12"/>
  <c r="N22" i="12"/>
  <c r="O22" i="12" s="1"/>
  <c r="N9" i="12"/>
  <c r="N19" i="12"/>
  <c r="N3" i="12"/>
  <c r="N7" i="12"/>
  <c r="N11" i="12"/>
  <c r="N21" i="12"/>
  <c r="N13" i="12"/>
  <c r="N8" i="12"/>
  <c r="A1" i="7"/>
  <c r="P3" i="14"/>
  <c r="P3" i="12"/>
  <c r="O7" i="12" l="1"/>
  <c r="O4" i="15"/>
  <c r="O3" i="14"/>
  <c r="O10" i="14"/>
  <c r="O11" i="14"/>
  <c r="O19" i="12"/>
  <c r="O9" i="12"/>
  <c r="O17" i="12"/>
  <c r="O10" i="12"/>
  <c r="O20" i="12"/>
  <c r="O18" i="12"/>
  <c r="O16" i="12"/>
  <c r="O12" i="12"/>
  <c r="O13" i="12"/>
  <c r="O21" i="12"/>
  <c r="O15" i="12"/>
  <c r="O6" i="12"/>
  <c r="O8" i="12"/>
  <c r="O4" i="14"/>
  <c r="O9" i="14"/>
  <c r="O11" i="12"/>
  <c r="O6" i="14"/>
  <c r="O7" i="14"/>
  <c r="O5" i="14"/>
  <c r="O4" i="12"/>
  <c r="O5" i="12"/>
  <c r="O14" i="12"/>
  <c r="O8" i="14"/>
  <c r="O3" i="12"/>
  <c r="E25" i="7"/>
  <c r="E24" i="7"/>
  <c r="E30" i="7"/>
  <c r="E15" i="7"/>
  <c r="E18" i="7"/>
  <c r="B20" i="7"/>
  <c r="B9" i="7"/>
  <c r="E3" i="7"/>
  <c r="E8" i="7"/>
  <c r="B13" i="7"/>
  <c r="B19" i="7"/>
  <c r="B29" i="7"/>
  <c r="B23" i="7"/>
  <c r="B10" i="7"/>
  <c r="B5" i="7"/>
  <c r="B14" i="7"/>
  <c r="B15" i="7"/>
  <c r="B28" i="7"/>
  <c r="B30" i="7"/>
  <c r="B25" i="7"/>
  <c r="B24" i="7"/>
  <c r="B8" i="7"/>
  <c r="B18" i="7"/>
  <c r="B3" i="7"/>
  <c r="B4" i="7"/>
  <c r="E13" i="7"/>
  <c r="E14" i="7"/>
  <c r="E28" i="7"/>
  <c r="E29" i="7"/>
  <c r="E23" i="7"/>
  <c r="E9" i="7"/>
  <c r="E10" i="7"/>
  <c r="E19" i="7"/>
  <c r="E20" i="7"/>
  <c r="E5" i="7"/>
  <c r="E4" i="7"/>
  <c r="O6" i="15"/>
  <c r="O18" i="15" l="1"/>
  <c r="O5" i="15"/>
  <c r="O13" i="15"/>
  <c r="O10" i="15"/>
  <c r="O9" i="15"/>
  <c r="O14" i="15"/>
  <c r="O3" i="15"/>
  <c r="O16" i="15"/>
  <c r="O7" i="15"/>
  <c r="O15" i="15"/>
  <c r="O17" i="15"/>
  <c r="O8" i="15"/>
  <c r="O11" i="15"/>
  <c r="O12" i="15"/>
  <c r="B34" i="7"/>
  <c r="B35" i="7"/>
  <c r="B33" i="7"/>
  <c r="E35" i="7"/>
  <c r="E34" i="7"/>
  <c r="E33" i="7"/>
  <c r="H35" i="7" l="1"/>
  <c r="H34" i="7"/>
  <c r="H33" i="7"/>
</calcChain>
</file>

<file path=xl/sharedStrings.xml><?xml version="1.0" encoding="utf-8"?>
<sst xmlns="http://schemas.openxmlformats.org/spreadsheetml/2006/main" count="193" uniqueCount="111">
  <si>
    <t>SCHOOL</t>
  </si>
  <si>
    <t>Team Run</t>
  </si>
  <si>
    <t>Place</t>
  </si>
  <si>
    <t xml:space="preserve">   C C R   </t>
  </si>
  <si>
    <t>RFC</t>
  </si>
  <si>
    <t>Rope Bridge</t>
  </si>
  <si>
    <t>Tire Flip</t>
  </si>
  <si>
    <t>Total Points</t>
  </si>
  <si>
    <t>Overall Finish</t>
  </si>
  <si>
    <t>Group</t>
  </si>
  <si>
    <t>OSBORNE</t>
  </si>
  <si>
    <t>TIE BREAKER TEAM RUN</t>
  </si>
  <si>
    <t>PEBBLEBROOK</t>
  </si>
  <si>
    <t>FEMALE</t>
  </si>
  <si>
    <t>MIXED</t>
  </si>
  <si>
    <t>MALE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</si>
  <si>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</si>
  <si>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</si>
  <si>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</si>
  <si>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</si>
  <si>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</si>
  <si>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</si>
  <si>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</si>
  <si>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</si>
  <si>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</si>
  <si>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</si>
  <si>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</si>
  <si>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</si>
  <si>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</si>
  <si>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</si>
  <si>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</si>
  <si>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</si>
  <si>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</si>
  <si>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</si>
  <si>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</si>
  <si>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</si>
  <si>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</si>
  <si>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</si>
  <si>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</si>
  <si>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</si>
  <si>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</si>
  <si>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</si>
  <si>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</si>
  <si>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</si>
  <si>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</si>
  <si>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</si>
  <si>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</si>
  <si>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</si>
  <si>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</si>
  <si>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</si>
  <si>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</si>
  <si>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</si>
  <si>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</si>
  <si>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</si>
  <si>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</si>
  <si>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</si>
  <si>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</si>
  <si>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</si>
  <si>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</si>
  <si>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</si>
  <si>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</si>
  <si>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</si>
  <si>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</si>
  <si>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</si>
  <si>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</si>
  <si>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</si>
  <si>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</si>
  <si>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</si>
  <si>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</si>
  <si>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</si>
  <si>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</si>
  <si>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</si>
  <si>
    <t>ALEXANDER</t>
  </si>
  <si>
    <t>CAMPBELL</t>
  </si>
  <si>
    <t>CARROLLTON</t>
  </si>
  <si>
    <t>CARTERSVILLE</t>
  </si>
  <si>
    <t>CENTRAL</t>
  </si>
  <si>
    <t>DOUGLAS CO</t>
  </si>
  <si>
    <t>ETOWAH (a)</t>
  </si>
  <si>
    <t>ETOWAH (b)</t>
  </si>
  <si>
    <t>LITHIA SPRINGS</t>
  </si>
  <si>
    <t>N PAULDING</t>
  </si>
  <si>
    <t>S COBB</t>
  </si>
  <si>
    <t>S PAULDING</t>
  </si>
  <si>
    <t>SEQUOYAH</t>
  </si>
  <si>
    <t>THERRELL</t>
  </si>
  <si>
    <t>WOODSTOCK</t>
  </si>
  <si>
    <t>Sandbag</t>
  </si>
  <si>
    <t>Male Teams</t>
  </si>
  <si>
    <t>DISQUALIFIED</t>
  </si>
  <si>
    <t>PENALTY ADDED</t>
  </si>
  <si>
    <t>DID NOT PARTICIPATE</t>
  </si>
  <si>
    <t>Mixed Teams</t>
  </si>
  <si>
    <t>CARVER</t>
  </si>
  <si>
    <t>CREEKVIEW</t>
  </si>
  <si>
    <t>HARALSON</t>
  </si>
  <si>
    <t>HIRAM (a)</t>
  </si>
  <si>
    <t>HIRAM (b)</t>
  </si>
  <si>
    <t>MARIETTA (a)</t>
  </si>
  <si>
    <t>MARIETTA (b)</t>
  </si>
  <si>
    <t>PAULDING CO (a)</t>
  </si>
  <si>
    <t>PAULDING CO (b)</t>
  </si>
  <si>
    <t>WHEELER</t>
  </si>
  <si>
    <t>Female Teams</t>
  </si>
  <si>
    <t>PAULDING CO</t>
  </si>
  <si>
    <t>Overall</t>
  </si>
  <si>
    <t>Raider Fitness Challenge</t>
  </si>
  <si>
    <t>Cross Country Relay</t>
  </si>
  <si>
    <t>NEW MANCHESTER</t>
  </si>
  <si>
    <t>CARTERSVILLE (a)</t>
  </si>
  <si>
    <t>CARTERSVILLE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</si>
</sst>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9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FF37B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7" borderId="15" xfId="0" applyNumberFormat="1" applyFont="1" applyFill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6" xfId="0" applyFont="1" applyFill="1" applyBorder="1" applyAlignment="1">
      <alignment horizontal="center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4" fillId="3" borderId="7" xfId="0" applyFont="1" applyFill="1" applyBorder="1"/>
    <xf numFmtId="0" fontId="4" fillId="3" borderId="6" xfId="0" applyFont="1" applyFill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12" borderId="1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4" fillId="3" borderId="15" xfId="0" applyFont="1" applyFill="1" applyBorder="1"/>
    <xf numFmtId="0" fontId="2" fillId="12" borderId="20" xfId="0" applyFont="1" applyFill="1" applyBorder="1"/>
    <xf numFmtId="0" fontId="2" fillId="3" borderId="20" xfId="0" applyFont="1" applyFill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/>
    <xf numFmtId="0" fontId="2" fillId="3" borderId="28" xfId="0" applyFont="1" applyFill="1" applyBorder="1"/>
    <xf numFmtId="0" fontId="2" fillId="0" borderId="28" xfId="0" applyFont="1" applyBorder="1"/>
    <xf numFmtId="0" fontId="5" fillId="6" borderId="27" xfId="0" applyFont="1" applyFill="1" applyBorder="1"/>
    <xf numFmtId="0" fontId="5" fillId="11" borderId="28" xfId="0" applyFont="1" applyFill="1" applyBorder="1"/>
    <xf numFmtId="0" fontId="5" fillId="5" borderId="28" xfId="0" applyFont="1" applyFill="1" applyBorder="1"/>
    <xf numFmtId="0" fontId="5" fillId="14" borderId="29" xfId="0" applyFont="1" applyFill="1" applyBorder="1"/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/>
    </xf>
    <xf numFmtId="0" fontId="4" fillId="3" borderId="16" xfId="0" applyFont="1" applyFill="1" applyBorder="1"/>
    <xf numFmtId="0" fontId="4" fillId="3" borderId="17" xfId="0" applyFont="1" applyFill="1" applyBorder="1"/>
    <xf numFmtId="0" fontId="4" fillId="3" borderId="24" xfId="0" applyFont="1" applyFill="1" applyBorder="1"/>
    <xf numFmtId="0" fontId="2" fillId="4" borderId="5" xfId="0" quotePrefix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4" fillId="3" borderId="8" xfId="0" applyNumberFormat="1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0" borderId="26" xfId="0" applyFont="1" applyBorder="1"/>
    <xf numFmtId="0" fontId="4" fillId="0" borderId="8" xfId="0" applyFont="1" applyBorder="1"/>
    <xf numFmtId="0" fontId="4" fillId="0" borderId="11" xfId="0" applyFont="1" applyBorder="1"/>
    <xf numFmtId="0" fontId="2" fillId="10" borderId="5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/>
    <xf numFmtId="0" fontId="4" fillId="3" borderId="22" xfId="0" applyFont="1" applyFill="1" applyBorder="1"/>
    <xf numFmtId="0" fontId="4" fillId="3" borderId="4" xfId="0" applyFont="1" applyFill="1" applyBorder="1"/>
    <xf numFmtId="164" fontId="2" fillId="8" borderId="5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 textRotation="90"/>
    </xf>
    <xf numFmtId="164" fontId="4" fillId="0" borderId="26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/>
    </xf>
    <xf numFmtId="0" fontId="2" fillId="9" borderId="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5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16" borderId="14" xfId="0" applyFont="1" applyFill="1" applyBorder="1" applyAlignment="1">
      <alignment vertical="center"/>
    </xf>
    <xf numFmtId="0" fontId="2" fillId="16" borderId="20" xfId="0" applyFont="1" applyFill="1" applyBorder="1"/>
    <xf numFmtId="0" fontId="2" fillId="17" borderId="14" xfId="0" applyFont="1" applyFill="1" applyBorder="1" applyAlignment="1">
      <alignment vertical="center"/>
    </xf>
    <xf numFmtId="0" fontId="2" fillId="17" borderId="20" xfId="0" applyFont="1" applyFill="1" applyBorder="1"/>
    <xf numFmtId="165" fontId="4" fillId="11" borderId="8" xfId="0" applyNumberFormat="1" applyFont="1" applyFill="1" applyBorder="1" applyAlignment="1">
      <alignment horizontal="center"/>
    </xf>
    <xf numFmtId="165" fontId="4" fillId="11" borderId="26" xfId="0" applyNumberFormat="1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165" fontId="2" fillId="5" borderId="8" xfId="0" applyNumberFormat="1" applyFont="1" applyFill="1" applyBorder="1" applyAlignment="1">
      <alignment horizontal="center"/>
    </xf>
    <xf numFmtId="165" fontId="4" fillId="14" borderId="8" xfId="0" applyNumberFormat="1" applyFont="1" applyFill="1" applyBorder="1" applyAlignment="1">
      <alignment horizontal="center"/>
    </xf>
    <xf numFmtId="165" fontId="4" fillId="14" borderId="26" xfId="0" applyNumberFormat="1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/>
    </xf>
    <xf numFmtId="0" fontId="8" fillId="12" borderId="25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8" fillId="16" borderId="13" xfId="0" applyFont="1" applyFill="1" applyBorder="1" applyAlignment="1">
      <alignment horizontal="center"/>
    </xf>
    <xf numFmtId="0" fontId="8" fillId="16" borderId="25" xfId="0" applyFont="1" applyFill="1" applyBorder="1" applyAlignment="1">
      <alignment horizontal="center"/>
    </xf>
    <xf numFmtId="0" fontId="8" fillId="16" borderId="14" xfId="0" applyFont="1" applyFill="1" applyBorder="1" applyAlignment="1">
      <alignment horizontal="center"/>
    </xf>
    <xf numFmtId="0" fontId="8" fillId="17" borderId="13" xfId="0" applyFont="1" applyFill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8" fillId="17" borderId="14" xfId="0" applyFont="1" applyFill="1" applyBorder="1" applyAlignment="1">
      <alignment horizontal="center"/>
    </xf>
    <xf numFmtId="0" fontId="4" fillId="12" borderId="30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4" fillId="16" borderId="30" xfId="0" applyFont="1" applyFill="1" applyBorder="1" applyAlignment="1">
      <alignment horizontal="center" vertical="center"/>
    </xf>
    <xf numFmtId="0" fontId="4" fillId="16" borderId="31" xfId="0" applyFont="1" applyFill="1" applyBorder="1" applyAlignment="1">
      <alignment horizontal="center" vertical="center"/>
    </xf>
    <xf numFmtId="0" fontId="4" fillId="17" borderId="30" xfId="0" applyFont="1" applyFill="1" applyBorder="1" applyAlignment="1">
      <alignment horizontal="center" vertical="center"/>
    </xf>
    <xf numFmtId="0" fontId="4" fillId="17" borderId="3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DFF"/>
      <color rgb="FFFF37BC"/>
      <color rgb="FFFF21FF"/>
      <color rgb="FFFF9300"/>
      <color rgb="FFCC99FF"/>
      <color rgb="FFFF66FF"/>
      <color rgb="FFD883FF"/>
      <color rgb="FFFCA6A6"/>
      <color rgb="FFFFD579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26"/>
  <sheetViews>
    <sheetView tabSelected="1" zoomScaleNormal="100" workbookViewId="0">
      <selection activeCell="A2" sqref="A2"/>
    </sheetView>
  </sheetViews>
  <sheetFormatPr defaultColWidth="8.86328125" defaultRowHeight="17.25" x14ac:dyDescent="0.45"/>
  <cols>
    <col min="1" max="1" width="26.3984375" style="9" bestFit="1" customWidth="1"/>
    <col min="2" max="2" width="14.06640625" style="24" bestFit="1" customWidth="1"/>
    <col min="3" max="3" width="5.3984375" style="9" customWidth="1"/>
    <col min="4" max="4" width="12.1328125" style="9" bestFit="1" customWidth="1"/>
    <col min="5" max="5" width="4.59765625" style="9" bestFit="1" customWidth="1"/>
    <col min="6" max="6" width="12.1328125" style="9" bestFit="1" customWidth="1"/>
    <col min="7" max="7" width="4.59765625" style="9" bestFit="1" customWidth="1"/>
    <col min="8" max="8" width="16.73046875" style="23" bestFit="1" customWidth="1"/>
    <col min="9" max="9" width="4.59765625" style="9" bestFit="1" customWidth="1"/>
    <col min="10" max="10" width="12.1328125" style="9" bestFit="1" customWidth="1"/>
    <col min="11" max="11" width="4.59765625" style="9" bestFit="1" customWidth="1"/>
    <col min="12" max="12" width="13.73046875" style="9" customWidth="1"/>
    <col min="13" max="13" width="4" style="9" bestFit="1" customWidth="1"/>
    <col min="14" max="14" width="10.73046875" style="9" customWidth="1"/>
    <col min="15" max="15" width="10.73046875" style="9" bestFit="1" customWidth="1"/>
    <col min="16" max="16" width="21.9296875" style="9" bestFit="1" customWidth="1"/>
    <col min="17" max="17" width="9.73046875" style="9" bestFit="1" customWidth="1"/>
    <col min="18" max="18" width="8.86328125" style="9"/>
    <col min="19" max="19" width="17.265625" style="9" customWidth="1"/>
    <col min="20" max="16384" width="8.86328125" style="9"/>
  </cols>
  <sheetData>
    <row r="1" spans="1:17" ht="22.9" thickBot="1" x14ac:dyDescent="0.65">
      <c r="A1" s="90" t="s">
        <v>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7" s="21" customFormat="1" ht="43.15" thickBot="1" x14ac:dyDescent="0.4">
      <c r="A2" s="35" t="s">
        <v>0</v>
      </c>
      <c r="B2" s="22" t="s">
        <v>1</v>
      </c>
      <c r="C2" s="71" t="s">
        <v>2</v>
      </c>
      <c r="D2" s="69" t="s">
        <v>3</v>
      </c>
      <c r="E2" s="70" t="s">
        <v>2</v>
      </c>
      <c r="F2" s="67" t="s">
        <v>4</v>
      </c>
      <c r="G2" s="68" t="s">
        <v>2</v>
      </c>
      <c r="H2" s="62" t="s">
        <v>5</v>
      </c>
      <c r="I2" s="63" t="s">
        <v>2</v>
      </c>
      <c r="J2" s="57" t="s">
        <v>6</v>
      </c>
      <c r="K2" s="58" t="s">
        <v>2</v>
      </c>
      <c r="L2" s="48" t="s">
        <v>87</v>
      </c>
      <c r="M2" s="20" t="s">
        <v>2</v>
      </c>
      <c r="N2" s="49" t="s">
        <v>7</v>
      </c>
      <c r="O2" s="43" t="s">
        <v>8</v>
      </c>
      <c r="P2" s="27" t="s">
        <v>0</v>
      </c>
      <c r="Q2" s="26" t="s">
        <v>9</v>
      </c>
    </row>
    <row r="3" spans="1:17" ht="17.649999999999999" x14ac:dyDescent="0.5">
      <c r="A3" s="37" t="s">
        <v>72</v>
      </c>
      <c r="B3" s="86">
        <v>4.1655092592592591E-2</v>
      </c>
      <c r="C3" s="53">
        <f t="shared" ref="C3:C22" si="0">IF(B3&lt;&gt;"",RANK(B3,$B$3:$B$22,1),"")</f>
        <v>15</v>
      </c>
      <c r="D3" s="86">
        <v>4.1655092592592591E-2</v>
      </c>
      <c r="E3" s="53">
        <f t="shared" ref="E3:E22" si="1">IF(D3&lt;&gt;"",RANK(D3,$D$3:$D$22,1),"")</f>
        <v>15</v>
      </c>
      <c r="F3" s="52">
        <v>3.9583333333333337E-3</v>
      </c>
      <c r="G3" s="53">
        <f t="shared" ref="G3:G22" si="2">IF(F3&lt;&gt;"",RANK(F3,$F$3:$F$22,1),"")</f>
        <v>8</v>
      </c>
      <c r="H3" s="86">
        <v>4.1655092592592591E-2</v>
      </c>
      <c r="I3" s="53">
        <f t="shared" ref="I3:I22" si="3">IF(H3&lt;&gt;"",RANK(H3,$H$3:$H$22,1),"")</f>
        <v>15</v>
      </c>
      <c r="J3" s="87">
        <v>4.1655092592592591E-2</v>
      </c>
      <c r="K3" s="53">
        <f t="shared" ref="K3:K22" si="4">IF(J3&lt;&gt;"",RANK(J3,$J$3:$J$22,1),"")</f>
        <v>14</v>
      </c>
      <c r="L3" s="52">
        <v>5.5569444444444442E-3</v>
      </c>
      <c r="M3" s="10">
        <f t="shared" ref="M3:M22" si="5">IF(L3&lt;&gt;"",RANK(L3,$L$3:$L$22,1),"")</f>
        <v>11</v>
      </c>
      <c r="N3" s="53">
        <f t="shared" ref="N3:N22" si="6">IF(SUM(C3,E3,G3,I3,K3,M3)=0,"",SUM(C3,E3,G3,I3,K3,M3))</f>
        <v>78</v>
      </c>
      <c r="O3" s="44">
        <f t="shared" ref="O3:O22" si="7">IF(N3&lt;&gt;"",RANK(N3,$N$3:$N$22,1),"")</f>
        <v>14</v>
      </c>
      <c r="P3" s="31" t="str">
        <f t="shared" ref="P3:P22" si="8">IF(A3&lt;&gt;"",A3,"")</f>
        <v>ALEXANDER</v>
      </c>
      <c r="Q3" s="30"/>
    </row>
    <row r="4" spans="1:17" ht="17.649999999999999" x14ac:dyDescent="0.5">
      <c r="A4" s="36" t="s">
        <v>73</v>
      </c>
      <c r="B4" s="50">
        <v>4.1988425925925926E-3</v>
      </c>
      <c r="C4" s="53">
        <f t="shared" si="0"/>
        <v>3</v>
      </c>
      <c r="D4" s="50">
        <v>4.4853009259259256E-3</v>
      </c>
      <c r="E4" s="53">
        <f t="shared" si="1"/>
        <v>2</v>
      </c>
      <c r="F4" s="50">
        <v>2.4305555555555556E-3</v>
      </c>
      <c r="G4" s="53">
        <f t="shared" si="2"/>
        <v>1</v>
      </c>
      <c r="H4" s="50">
        <v>1.0285879629629629E-3</v>
      </c>
      <c r="I4" s="53">
        <f t="shared" si="3"/>
        <v>5</v>
      </c>
      <c r="J4" s="50">
        <v>1.3760416666666667E-3</v>
      </c>
      <c r="K4" s="53">
        <f t="shared" si="4"/>
        <v>2</v>
      </c>
      <c r="L4" s="50">
        <v>3.511458333333333E-3</v>
      </c>
      <c r="M4" s="10">
        <f t="shared" si="5"/>
        <v>2</v>
      </c>
      <c r="N4" s="51">
        <f t="shared" ref="N4" si="9">IF(SUM(C4,E4,G4,I4,K4,M4)=0,"",SUM(C4,E4,G4,I4,K4,M4))</f>
        <v>15</v>
      </c>
      <c r="O4" s="44">
        <f t="shared" si="7"/>
        <v>2</v>
      </c>
      <c r="P4" s="28" t="str">
        <f t="shared" ref="P4" si="10">IF(A4&lt;&gt;"",A4,"")</f>
        <v>CAMPBELL</v>
      </c>
      <c r="Q4" s="30"/>
    </row>
    <row r="5" spans="1:17" ht="17.649999999999999" x14ac:dyDescent="0.5">
      <c r="A5" s="37" t="s">
        <v>74</v>
      </c>
      <c r="B5" s="52">
        <v>4.9292824074074074E-3</v>
      </c>
      <c r="C5" s="53">
        <f t="shared" si="0"/>
        <v>10</v>
      </c>
      <c r="D5" s="52">
        <v>6.3020833333333331E-3</v>
      </c>
      <c r="E5" s="53">
        <f t="shared" si="1"/>
        <v>8</v>
      </c>
      <c r="F5" s="84">
        <v>4.340277777777778E-3</v>
      </c>
      <c r="G5" s="53">
        <f t="shared" si="2"/>
        <v>9</v>
      </c>
      <c r="H5" s="52">
        <v>1.8118055555555554E-3</v>
      </c>
      <c r="I5" s="53">
        <f t="shared" si="3"/>
        <v>10</v>
      </c>
      <c r="J5" s="52">
        <v>1.7971064814814816E-3</v>
      </c>
      <c r="K5" s="53">
        <f t="shared" si="4"/>
        <v>10</v>
      </c>
      <c r="L5" s="52">
        <v>4.7453703703703703E-3</v>
      </c>
      <c r="M5" s="10">
        <f t="shared" si="5"/>
        <v>7</v>
      </c>
      <c r="N5" s="53">
        <f t="shared" si="6"/>
        <v>54</v>
      </c>
      <c r="O5" s="44">
        <f t="shared" si="7"/>
        <v>9</v>
      </c>
      <c r="P5" s="31" t="str">
        <f t="shared" si="8"/>
        <v>CARROLLTON</v>
      </c>
      <c r="Q5" s="30"/>
    </row>
    <row r="6" spans="1:17" ht="17.649999999999999" x14ac:dyDescent="0.5">
      <c r="A6" s="38" t="s">
        <v>75</v>
      </c>
      <c r="B6" s="50">
        <v>4.3673611111111109E-3</v>
      </c>
      <c r="C6" s="53">
        <f t="shared" si="0"/>
        <v>5</v>
      </c>
      <c r="D6" s="50">
        <v>5.8101851851851856E-3</v>
      </c>
      <c r="E6" s="53">
        <f t="shared" si="1"/>
        <v>7</v>
      </c>
      <c r="F6" s="85">
        <v>3.5995370370370369E-3</v>
      </c>
      <c r="G6" s="53">
        <f t="shared" si="2"/>
        <v>6</v>
      </c>
      <c r="H6" s="85">
        <v>1.4189814814814814E-3</v>
      </c>
      <c r="I6" s="53">
        <f t="shared" si="3"/>
        <v>8</v>
      </c>
      <c r="J6" s="50">
        <v>1.510300925925926E-3</v>
      </c>
      <c r="K6" s="53">
        <f t="shared" si="4"/>
        <v>5</v>
      </c>
      <c r="L6" s="50">
        <v>4.0929398148148149E-3</v>
      </c>
      <c r="M6" s="10">
        <f t="shared" si="5"/>
        <v>6</v>
      </c>
      <c r="N6" s="51">
        <f t="shared" si="6"/>
        <v>37</v>
      </c>
      <c r="O6" s="44">
        <f t="shared" si="7"/>
        <v>5</v>
      </c>
      <c r="P6" s="28" t="str">
        <f t="shared" si="8"/>
        <v>CARTERSVILLE</v>
      </c>
      <c r="Q6" s="30"/>
    </row>
    <row r="7" spans="1:17" ht="17.649999999999999" x14ac:dyDescent="0.5">
      <c r="A7" s="37" t="s">
        <v>76</v>
      </c>
      <c r="B7" s="84">
        <v>6.5328703703703712E-3</v>
      </c>
      <c r="C7" s="53">
        <f t="shared" si="0"/>
        <v>12</v>
      </c>
      <c r="D7" s="52">
        <v>7.0635416666666659E-3</v>
      </c>
      <c r="E7" s="53">
        <f t="shared" si="1"/>
        <v>9</v>
      </c>
      <c r="F7" s="84">
        <v>4.6296296296296294E-3</v>
      </c>
      <c r="G7" s="53">
        <f t="shared" si="2"/>
        <v>10</v>
      </c>
      <c r="H7" s="52">
        <v>1.2412037037037038E-3</v>
      </c>
      <c r="I7" s="53">
        <f t="shared" si="3"/>
        <v>7</v>
      </c>
      <c r="J7" s="87">
        <v>4.1655092592592591E-2</v>
      </c>
      <c r="K7" s="53">
        <f t="shared" si="4"/>
        <v>14</v>
      </c>
      <c r="L7" s="52">
        <v>6.1899305555555553E-3</v>
      </c>
      <c r="M7" s="10">
        <f t="shared" si="5"/>
        <v>15</v>
      </c>
      <c r="N7" s="53">
        <f t="shared" si="6"/>
        <v>67</v>
      </c>
      <c r="O7" s="44">
        <f t="shared" si="7"/>
        <v>11</v>
      </c>
      <c r="P7" s="31" t="str">
        <f t="shared" si="8"/>
        <v>CENTRAL</v>
      </c>
      <c r="Q7" s="30"/>
    </row>
    <row r="8" spans="1:17" ht="17.649999999999999" x14ac:dyDescent="0.5">
      <c r="A8" s="38" t="s">
        <v>77</v>
      </c>
      <c r="B8" s="50">
        <v>4.8038194444444448E-3</v>
      </c>
      <c r="C8" s="53">
        <f t="shared" si="0"/>
        <v>9</v>
      </c>
      <c r="D8" s="85">
        <v>7.6215277777777774E-3</v>
      </c>
      <c r="E8" s="53">
        <f t="shared" si="1"/>
        <v>11</v>
      </c>
      <c r="F8" s="85">
        <v>4.8726851851851848E-3</v>
      </c>
      <c r="G8" s="53">
        <f t="shared" si="2"/>
        <v>12</v>
      </c>
      <c r="H8" s="50">
        <v>1.8747685185185185E-3</v>
      </c>
      <c r="I8" s="53">
        <f t="shared" si="3"/>
        <v>11</v>
      </c>
      <c r="J8" s="50">
        <v>1.7077546296296298E-3</v>
      </c>
      <c r="K8" s="53">
        <f t="shared" si="4"/>
        <v>7</v>
      </c>
      <c r="L8" s="50">
        <v>5.8792824074074077E-3</v>
      </c>
      <c r="M8" s="10">
        <f t="shared" si="5"/>
        <v>14</v>
      </c>
      <c r="N8" s="51">
        <f t="shared" si="6"/>
        <v>64</v>
      </c>
      <c r="O8" s="44">
        <f t="shared" si="7"/>
        <v>10</v>
      </c>
      <c r="P8" s="28" t="str">
        <f t="shared" si="8"/>
        <v>DOUGLAS CO</v>
      </c>
      <c r="Q8" s="30"/>
    </row>
    <row r="9" spans="1:17" ht="17.649999999999999" x14ac:dyDescent="0.5">
      <c r="A9" s="37" t="s">
        <v>78</v>
      </c>
      <c r="B9" s="52">
        <v>3.9814814814814817E-3</v>
      </c>
      <c r="C9" s="53">
        <f t="shared" si="0"/>
        <v>1</v>
      </c>
      <c r="D9" s="52">
        <v>4.3821759259259256E-3</v>
      </c>
      <c r="E9" s="53">
        <f t="shared" si="1"/>
        <v>1</v>
      </c>
      <c r="F9" s="88">
        <v>3.1018518518518517E-3</v>
      </c>
      <c r="G9" s="53">
        <f t="shared" si="2"/>
        <v>3</v>
      </c>
      <c r="H9" s="52">
        <v>8.0555555555555545E-4</v>
      </c>
      <c r="I9" s="53">
        <f t="shared" si="3"/>
        <v>3</v>
      </c>
      <c r="J9" s="52">
        <v>1.3733796296296296E-3</v>
      </c>
      <c r="K9" s="53">
        <f t="shared" si="4"/>
        <v>1</v>
      </c>
      <c r="L9" s="52">
        <v>3.4027777777777776E-3</v>
      </c>
      <c r="M9" s="10">
        <f t="shared" si="5"/>
        <v>1</v>
      </c>
      <c r="N9" s="53">
        <f t="shared" si="6"/>
        <v>10</v>
      </c>
      <c r="O9" s="44">
        <f t="shared" si="7"/>
        <v>1</v>
      </c>
      <c r="P9" s="31" t="str">
        <f t="shared" si="8"/>
        <v>ETOWAH (a)</v>
      </c>
      <c r="Q9" s="30"/>
    </row>
    <row r="10" spans="1:17" ht="17.649999999999999" x14ac:dyDescent="0.5">
      <c r="A10" s="38" t="s">
        <v>79</v>
      </c>
      <c r="B10" s="50">
        <v>4.7078703703703701E-3</v>
      </c>
      <c r="C10" s="53">
        <f t="shared" si="0"/>
        <v>7</v>
      </c>
      <c r="D10" s="50">
        <v>5.2136574074074073E-3</v>
      </c>
      <c r="E10" s="53">
        <f t="shared" si="1"/>
        <v>6</v>
      </c>
      <c r="F10" s="85">
        <v>4.6759259259259263E-3</v>
      </c>
      <c r="G10" s="53">
        <f t="shared" si="2"/>
        <v>11</v>
      </c>
      <c r="H10" s="50">
        <v>8.2002314814814807E-4</v>
      </c>
      <c r="I10" s="53">
        <f t="shared" si="3"/>
        <v>4</v>
      </c>
      <c r="J10" s="50">
        <v>1.7726851851851851E-3</v>
      </c>
      <c r="K10" s="53">
        <f t="shared" si="4"/>
        <v>9</v>
      </c>
      <c r="L10" s="50">
        <v>3.8824074074074073E-3</v>
      </c>
      <c r="M10" s="10">
        <f t="shared" si="5"/>
        <v>4</v>
      </c>
      <c r="N10" s="51">
        <f t="shared" si="6"/>
        <v>41</v>
      </c>
      <c r="O10" s="44">
        <f t="shared" si="7"/>
        <v>7</v>
      </c>
      <c r="P10" s="28" t="str">
        <f t="shared" si="8"/>
        <v>ETOWAH (b)</v>
      </c>
      <c r="Q10" s="30"/>
    </row>
    <row r="11" spans="1:17" ht="17.649999999999999" x14ac:dyDescent="0.5">
      <c r="A11" s="37" t="s">
        <v>81</v>
      </c>
      <c r="B11" s="52">
        <v>4.2013888888888891E-3</v>
      </c>
      <c r="C11" s="53">
        <f t="shared" si="0"/>
        <v>4</v>
      </c>
      <c r="D11" s="52">
        <v>4.9203703703703701E-3</v>
      </c>
      <c r="E11" s="53">
        <f t="shared" si="1"/>
        <v>4</v>
      </c>
      <c r="F11" s="52">
        <v>2.7893518518518519E-3</v>
      </c>
      <c r="G11" s="53">
        <f t="shared" si="2"/>
        <v>2</v>
      </c>
      <c r="H11" s="52">
        <v>7.2939814814814818E-4</v>
      </c>
      <c r="I11" s="53">
        <f t="shared" si="3"/>
        <v>1</v>
      </c>
      <c r="J11" s="52">
        <v>1.4885416666666669E-3</v>
      </c>
      <c r="K11" s="53">
        <f t="shared" si="4"/>
        <v>4</v>
      </c>
      <c r="L11" s="52">
        <v>3.995833333333333E-3</v>
      </c>
      <c r="M11" s="10">
        <f t="shared" si="5"/>
        <v>5</v>
      </c>
      <c r="N11" s="53">
        <f t="shared" si="6"/>
        <v>20</v>
      </c>
      <c r="O11" s="44">
        <f t="shared" si="7"/>
        <v>4</v>
      </c>
      <c r="P11" s="31" t="str">
        <f t="shared" si="8"/>
        <v>N PAULDING</v>
      </c>
      <c r="Q11" s="30"/>
    </row>
    <row r="12" spans="1:17" ht="17.649999999999999" x14ac:dyDescent="0.5">
      <c r="A12" s="38" t="s">
        <v>10</v>
      </c>
      <c r="B12" s="50">
        <v>4.0427083333333339E-3</v>
      </c>
      <c r="C12" s="53">
        <f t="shared" si="0"/>
        <v>2</v>
      </c>
      <c r="D12" s="50">
        <v>4.575347222222222E-3</v>
      </c>
      <c r="E12" s="53">
        <f t="shared" si="1"/>
        <v>3</v>
      </c>
      <c r="F12" s="89">
        <v>3.1019675925925924E-3</v>
      </c>
      <c r="G12" s="53">
        <f t="shared" si="2"/>
        <v>4</v>
      </c>
      <c r="H12" s="50">
        <v>7.7696759259259255E-4</v>
      </c>
      <c r="I12" s="53">
        <f t="shared" si="3"/>
        <v>2</v>
      </c>
      <c r="J12" s="50">
        <v>1.4680555555555556E-3</v>
      </c>
      <c r="K12" s="53">
        <f t="shared" si="4"/>
        <v>3</v>
      </c>
      <c r="L12" s="50">
        <v>3.756134259259259E-3</v>
      </c>
      <c r="M12" s="10">
        <f t="shared" si="5"/>
        <v>3</v>
      </c>
      <c r="N12" s="51">
        <f t="shared" si="6"/>
        <v>17</v>
      </c>
      <c r="O12" s="44">
        <f t="shared" si="7"/>
        <v>3</v>
      </c>
      <c r="P12" s="28" t="str">
        <f t="shared" si="8"/>
        <v>OSBORNE</v>
      </c>
      <c r="Q12" s="30"/>
    </row>
    <row r="13" spans="1:17" ht="17.649999999999999" x14ac:dyDescent="0.5">
      <c r="A13" s="37" t="s">
        <v>12</v>
      </c>
      <c r="B13" s="52">
        <v>4.686226851851852E-3</v>
      </c>
      <c r="C13" s="53">
        <f t="shared" si="0"/>
        <v>6</v>
      </c>
      <c r="D13" s="52">
        <v>8.2638888888888883E-3</v>
      </c>
      <c r="E13" s="53">
        <f t="shared" si="1"/>
        <v>12</v>
      </c>
      <c r="F13" s="52">
        <v>3.7384259259259259E-3</v>
      </c>
      <c r="G13" s="53">
        <f t="shared" si="2"/>
        <v>7</v>
      </c>
      <c r="H13" s="52">
        <v>1.9033564814814813E-3</v>
      </c>
      <c r="I13" s="53">
        <f t="shared" si="3"/>
        <v>12</v>
      </c>
      <c r="J13" s="52">
        <v>1.6619212962962963E-3</v>
      </c>
      <c r="K13" s="53">
        <f t="shared" si="4"/>
        <v>6</v>
      </c>
      <c r="L13" s="52">
        <v>4.870486111111111E-3</v>
      </c>
      <c r="M13" s="10">
        <f t="shared" si="5"/>
        <v>9</v>
      </c>
      <c r="N13" s="53">
        <f t="shared" si="6"/>
        <v>52</v>
      </c>
      <c r="O13" s="44">
        <f t="shared" si="7"/>
        <v>8</v>
      </c>
      <c r="P13" s="31" t="str">
        <f t="shared" si="8"/>
        <v>PEBBLEBROOK</v>
      </c>
      <c r="Q13" s="30"/>
    </row>
    <row r="14" spans="1:17" ht="17.649999999999999" x14ac:dyDescent="0.5">
      <c r="A14" s="38" t="s">
        <v>82</v>
      </c>
      <c r="B14" s="50">
        <v>5.0033564814814819E-3</v>
      </c>
      <c r="C14" s="53">
        <f t="shared" si="0"/>
        <v>11</v>
      </c>
      <c r="D14" s="50">
        <v>7.2069444444444438E-3</v>
      </c>
      <c r="E14" s="53">
        <f t="shared" si="1"/>
        <v>10</v>
      </c>
      <c r="F14" s="85">
        <v>5.6365740740740742E-3</v>
      </c>
      <c r="G14" s="53">
        <f t="shared" si="2"/>
        <v>13</v>
      </c>
      <c r="H14" s="50">
        <v>3.540162037037037E-3</v>
      </c>
      <c r="I14" s="53">
        <f t="shared" si="3"/>
        <v>13</v>
      </c>
      <c r="J14" s="50">
        <v>2.1510416666666666E-3</v>
      </c>
      <c r="K14" s="53">
        <f t="shared" si="4"/>
        <v>12</v>
      </c>
      <c r="L14" s="50">
        <v>5.7902777777777779E-3</v>
      </c>
      <c r="M14" s="10">
        <f t="shared" si="5"/>
        <v>13</v>
      </c>
      <c r="N14" s="51">
        <f t="shared" si="6"/>
        <v>72</v>
      </c>
      <c r="O14" s="44">
        <f t="shared" si="7"/>
        <v>13</v>
      </c>
      <c r="P14" s="28" t="str">
        <f t="shared" si="8"/>
        <v>S COBB</v>
      </c>
      <c r="Q14" s="30"/>
    </row>
    <row r="15" spans="1:17" ht="17.649999999999999" x14ac:dyDescent="0.5">
      <c r="A15" s="37" t="s">
        <v>83</v>
      </c>
      <c r="B15" s="52">
        <v>4.732523148148148E-3</v>
      </c>
      <c r="C15" s="53">
        <f t="shared" si="0"/>
        <v>8</v>
      </c>
      <c r="D15" s="52">
        <v>5.0798611111111105E-3</v>
      </c>
      <c r="E15" s="53">
        <f t="shared" si="1"/>
        <v>5</v>
      </c>
      <c r="F15" s="52">
        <v>3.3564814814814816E-3</v>
      </c>
      <c r="G15" s="53">
        <f t="shared" si="2"/>
        <v>5</v>
      </c>
      <c r="H15" s="52">
        <v>1.0293981481481482E-3</v>
      </c>
      <c r="I15" s="53">
        <f t="shared" si="3"/>
        <v>6</v>
      </c>
      <c r="J15" s="52">
        <v>1.7354166666666666E-3</v>
      </c>
      <c r="K15" s="53">
        <f t="shared" si="4"/>
        <v>8</v>
      </c>
      <c r="L15" s="52">
        <v>4.8671296296296292E-3</v>
      </c>
      <c r="M15" s="10">
        <f t="shared" si="5"/>
        <v>8</v>
      </c>
      <c r="N15" s="53">
        <f t="shared" si="6"/>
        <v>40</v>
      </c>
      <c r="O15" s="44">
        <f t="shared" si="7"/>
        <v>6</v>
      </c>
      <c r="P15" s="31" t="str">
        <f t="shared" si="8"/>
        <v>S PAULDING</v>
      </c>
      <c r="Q15" s="30"/>
    </row>
    <row r="16" spans="1:17" ht="17.649999999999999" x14ac:dyDescent="0.5">
      <c r="A16" s="38" t="s">
        <v>84</v>
      </c>
      <c r="B16" s="50">
        <v>7.9068287037037041E-3</v>
      </c>
      <c r="C16" s="53">
        <f t="shared" si="0"/>
        <v>14</v>
      </c>
      <c r="D16" s="50">
        <v>8.615046296296296E-3</v>
      </c>
      <c r="E16" s="53">
        <f t="shared" si="1"/>
        <v>13</v>
      </c>
      <c r="F16" s="85">
        <v>6.1689814814814819E-3</v>
      </c>
      <c r="G16" s="53">
        <f t="shared" si="2"/>
        <v>14</v>
      </c>
      <c r="H16" s="50">
        <v>1.4778935185185186E-3</v>
      </c>
      <c r="I16" s="53">
        <f t="shared" si="3"/>
        <v>9</v>
      </c>
      <c r="J16" s="50">
        <v>2.0092592592592592E-3</v>
      </c>
      <c r="K16" s="53">
        <f t="shared" si="4"/>
        <v>11</v>
      </c>
      <c r="L16" s="50">
        <v>5.4166666666666669E-3</v>
      </c>
      <c r="M16" s="10">
        <f t="shared" si="5"/>
        <v>10</v>
      </c>
      <c r="N16" s="51">
        <f t="shared" si="6"/>
        <v>71</v>
      </c>
      <c r="O16" s="44">
        <f t="shared" si="7"/>
        <v>12</v>
      </c>
      <c r="P16" s="28" t="str">
        <f t="shared" si="8"/>
        <v>SEQUOYAH</v>
      </c>
      <c r="Q16" s="30"/>
    </row>
    <row r="17" spans="1:17" ht="17.649999999999999" x14ac:dyDescent="0.5">
      <c r="A17" s="37" t="s">
        <v>85</v>
      </c>
      <c r="B17" s="86">
        <v>4.1655092592592591E-2</v>
      </c>
      <c r="C17" s="53">
        <f t="shared" si="0"/>
        <v>15</v>
      </c>
      <c r="D17" s="86">
        <v>4.1655092592592591E-2</v>
      </c>
      <c r="E17" s="53">
        <f t="shared" si="1"/>
        <v>15</v>
      </c>
      <c r="F17" s="84">
        <v>7.6736111111111111E-3</v>
      </c>
      <c r="G17" s="53">
        <f t="shared" si="2"/>
        <v>15</v>
      </c>
      <c r="H17" s="86">
        <v>4.1655092592592591E-2</v>
      </c>
      <c r="I17" s="53">
        <f t="shared" si="3"/>
        <v>15</v>
      </c>
      <c r="J17" s="86">
        <v>4.1655092592592591E-2</v>
      </c>
      <c r="K17" s="53">
        <f t="shared" si="4"/>
        <v>14</v>
      </c>
      <c r="L17" s="52">
        <v>5.6471064814814821E-3</v>
      </c>
      <c r="M17" s="10">
        <f t="shared" si="5"/>
        <v>12</v>
      </c>
      <c r="N17" s="53">
        <f t="shared" si="6"/>
        <v>86</v>
      </c>
      <c r="O17" s="44">
        <f t="shared" si="7"/>
        <v>15</v>
      </c>
      <c r="P17" s="31" t="str">
        <f t="shared" si="8"/>
        <v>THERRELL</v>
      </c>
      <c r="Q17" s="30"/>
    </row>
    <row r="18" spans="1:17" ht="17.649999999999999" x14ac:dyDescent="0.5">
      <c r="A18" s="38" t="s">
        <v>86</v>
      </c>
      <c r="B18" s="50">
        <v>6.9458333333333334E-3</v>
      </c>
      <c r="C18" s="53">
        <f t="shared" si="0"/>
        <v>13</v>
      </c>
      <c r="D18" s="50">
        <v>1.2546296296296297E-2</v>
      </c>
      <c r="E18" s="53">
        <f t="shared" si="1"/>
        <v>14</v>
      </c>
      <c r="F18" s="85">
        <v>1.0613425925925925E-2</v>
      </c>
      <c r="G18" s="53">
        <f t="shared" si="2"/>
        <v>16</v>
      </c>
      <c r="H18" s="50">
        <v>6.3179398148148153E-3</v>
      </c>
      <c r="I18" s="53">
        <f t="shared" si="3"/>
        <v>14</v>
      </c>
      <c r="J18" s="50">
        <v>3.0445601851851853E-3</v>
      </c>
      <c r="K18" s="53">
        <f t="shared" si="4"/>
        <v>13</v>
      </c>
      <c r="L18" s="50">
        <v>9.555555555555555E-3</v>
      </c>
      <c r="M18" s="10">
        <f t="shared" si="5"/>
        <v>16</v>
      </c>
      <c r="N18" s="51">
        <f t="shared" si="6"/>
        <v>86</v>
      </c>
      <c r="O18" s="44">
        <f t="shared" si="7"/>
        <v>15</v>
      </c>
      <c r="P18" s="28" t="str">
        <f t="shared" si="8"/>
        <v>WOODSTOCK</v>
      </c>
      <c r="Q18" s="30"/>
    </row>
    <row r="19" spans="1:17" ht="17.649999999999999" x14ac:dyDescent="0.5">
      <c r="A19" s="37"/>
      <c r="B19" s="52"/>
      <c r="C19" s="53" t="str">
        <f t="shared" si="0"/>
        <v/>
      </c>
      <c r="D19" s="52"/>
      <c r="E19" s="53" t="str">
        <f t="shared" si="1"/>
        <v/>
      </c>
      <c r="F19" s="52"/>
      <c r="G19" s="53" t="str">
        <f t="shared" si="2"/>
        <v/>
      </c>
      <c r="H19" s="52"/>
      <c r="I19" s="53" t="str">
        <f t="shared" si="3"/>
        <v/>
      </c>
      <c r="J19" s="52"/>
      <c r="K19" s="53" t="str">
        <f t="shared" si="4"/>
        <v/>
      </c>
      <c r="L19" s="52"/>
      <c r="M19" s="10" t="str">
        <f t="shared" si="5"/>
        <v/>
      </c>
      <c r="N19" s="53" t="str">
        <f t="shared" si="6"/>
        <v/>
      </c>
      <c r="O19" s="44" t="str">
        <f t="shared" si="7"/>
        <v/>
      </c>
      <c r="P19" s="31" t="str">
        <f t="shared" si="8"/>
        <v/>
      </c>
      <c r="Q19" s="30"/>
    </row>
    <row r="20" spans="1:17" ht="17.649999999999999" x14ac:dyDescent="0.5">
      <c r="A20" s="38"/>
      <c r="B20" s="50"/>
      <c r="C20" s="53" t="str">
        <f t="shared" si="0"/>
        <v/>
      </c>
      <c r="D20" s="50"/>
      <c r="E20" s="53" t="str">
        <f t="shared" si="1"/>
        <v/>
      </c>
      <c r="F20" s="50"/>
      <c r="G20" s="53" t="str">
        <f t="shared" si="2"/>
        <v/>
      </c>
      <c r="H20" s="50"/>
      <c r="I20" s="53" t="str">
        <f t="shared" si="3"/>
        <v/>
      </c>
      <c r="J20" s="50"/>
      <c r="K20" s="53" t="str">
        <f t="shared" si="4"/>
        <v/>
      </c>
      <c r="L20" s="50"/>
      <c r="M20" s="10" t="str">
        <f t="shared" si="5"/>
        <v/>
      </c>
      <c r="N20" s="51" t="str">
        <f t="shared" si="6"/>
        <v/>
      </c>
      <c r="O20" s="44" t="str">
        <f t="shared" si="7"/>
        <v/>
      </c>
      <c r="P20" s="28" t="str">
        <f t="shared" si="8"/>
        <v/>
      </c>
      <c r="Q20" s="30"/>
    </row>
    <row r="21" spans="1:17" ht="17.649999999999999" x14ac:dyDescent="0.5">
      <c r="A21" s="37"/>
      <c r="B21" s="52"/>
      <c r="C21" s="53" t="str">
        <f t="shared" si="0"/>
        <v/>
      </c>
      <c r="D21" s="52"/>
      <c r="E21" s="53" t="str">
        <f t="shared" si="1"/>
        <v/>
      </c>
      <c r="F21" s="52"/>
      <c r="G21" s="53" t="str">
        <f t="shared" si="2"/>
        <v/>
      </c>
      <c r="H21" s="52"/>
      <c r="I21" s="53" t="str">
        <f t="shared" si="3"/>
        <v/>
      </c>
      <c r="J21" s="52"/>
      <c r="K21" s="53" t="str">
        <f t="shared" si="4"/>
        <v/>
      </c>
      <c r="L21" s="52"/>
      <c r="M21" s="10" t="str">
        <f t="shared" si="5"/>
        <v/>
      </c>
      <c r="N21" s="53" t="str">
        <f t="shared" si="6"/>
        <v/>
      </c>
      <c r="O21" s="44" t="str">
        <f t="shared" si="7"/>
        <v/>
      </c>
      <c r="P21" s="31" t="str">
        <f t="shared" si="8"/>
        <v/>
      </c>
      <c r="Q21" s="30"/>
    </row>
    <row r="22" spans="1:17" ht="17.649999999999999" x14ac:dyDescent="0.5">
      <c r="A22" s="38"/>
      <c r="B22" s="50"/>
      <c r="C22" s="53" t="str">
        <f t="shared" si="0"/>
        <v/>
      </c>
      <c r="D22" s="50"/>
      <c r="E22" s="53" t="str">
        <f t="shared" si="1"/>
        <v/>
      </c>
      <c r="F22" s="50"/>
      <c r="G22" s="53" t="str">
        <f t="shared" si="2"/>
        <v/>
      </c>
      <c r="H22" s="50"/>
      <c r="I22" s="53" t="str">
        <f t="shared" si="3"/>
        <v/>
      </c>
      <c r="J22" s="50"/>
      <c r="K22" s="53" t="str">
        <f t="shared" si="4"/>
        <v/>
      </c>
      <c r="L22" s="50"/>
      <c r="M22" s="10" t="str">
        <f t="shared" si="5"/>
        <v/>
      </c>
      <c r="N22" s="51" t="str">
        <f t="shared" si="6"/>
        <v/>
      </c>
      <c r="O22" s="44" t="str">
        <f t="shared" si="7"/>
        <v/>
      </c>
      <c r="P22" s="28" t="str">
        <f t="shared" si="8"/>
        <v/>
      </c>
      <c r="Q22" s="30"/>
    </row>
    <row r="23" spans="1:17" ht="17.649999999999999" x14ac:dyDescent="0.5">
      <c r="A23" s="39" t="s">
        <v>89</v>
      </c>
      <c r="B23" s="72"/>
      <c r="C23" s="59"/>
      <c r="D23" s="54"/>
      <c r="E23" s="59"/>
      <c r="F23" s="54"/>
      <c r="G23" s="59"/>
      <c r="H23" s="64"/>
      <c r="I23" s="59"/>
      <c r="J23" s="54"/>
      <c r="K23" s="59"/>
      <c r="L23" s="54"/>
      <c r="M23" s="17"/>
      <c r="N23" s="32"/>
      <c r="O23" s="45"/>
      <c r="P23" s="32"/>
      <c r="Q23" s="30"/>
    </row>
    <row r="24" spans="1:17" ht="17.649999999999999" x14ac:dyDescent="0.5">
      <c r="A24" s="40" t="s">
        <v>90</v>
      </c>
      <c r="B24" s="73"/>
      <c r="C24" s="60"/>
      <c r="D24" s="55"/>
      <c r="E24" s="60"/>
      <c r="F24" s="55"/>
      <c r="G24" s="60"/>
      <c r="H24" s="65"/>
      <c r="I24" s="60"/>
      <c r="J24" s="55"/>
      <c r="K24" s="60"/>
      <c r="L24" s="55"/>
      <c r="M24" s="16"/>
      <c r="N24" s="33"/>
      <c r="O24" s="46"/>
      <c r="P24" s="33"/>
      <c r="Q24" s="30"/>
    </row>
    <row r="25" spans="1:17" ht="17.649999999999999" x14ac:dyDescent="0.5">
      <c r="A25" s="41" t="s">
        <v>91</v>
      </c>
      <c r="B25" s="74"/>
      <c r="C25" s="60"/>
      <c r="D25" s="55"/>
      <c r="E25" s="60"/>
      <c r="F25" s="55"/>
      <c r="G25" s="60"/>
      <c r="H25" s="65"/>
      <c r="I25" s="60"/>
      <c r="J25" s="55"/>
      <c r="K25" s="60"/>
      <c r="L25" s="55"/>
      <c r="M25" s="16"/>
      <c r="N25" s="33"/>
      <c r="O25" s="46"/>
      <c r="P25" s="33"/>
      <c r="Q25" s="30"/>
    </row>
    <row r="26" spans="1:17" ht="18" thickBot="1" x14ac:dyDescent="0.55000000000000004">
      <c r="A26" s="42" t="s">
        <v>11</v>
      </c>
      <c r="B26" s="75"/>
      <c r="C26" s="61"/>
      <c r="D26" s="56"/>
      <c r="E26" s="61"/>
      <c r="F26" s="56"/>
      <c r="G26" s="61"/>
      <c r="H26" s="66"/>
      <c r="I26" s="61"/>
      <c r="J26" s="56"/>
      <c r="K26" s="61"/>
      <c r="L26" s="56"/>
      <c r="M26" s="29"/>
      <c r="N26" s="34"/>
      <c r="O26" s="47"/>
      <c r="P26" s="34"/>
      <c r="Q26" s="30"/>
    </row>
  </sheetData>
  <mergeCells count="1">
    <mergeCell ref="A1:Q1"/>
  </mergeCells>
  <pageMargins left="0.75" right="0.75" top="1.5" bottom="1" header="0.5" footer="0.5"/>
  <pageSetup scale="79" orientation="landscape" verticalDpi="599" r:id="rId1"/>
  <headerFooter alignWithMargins="0">
    <oddHeader>&amp;C&amp;"Arial,Bold"&amp;12JROTC Raider Meet Results - Male
Paulding County High School
4 Oct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Q26"/>
  <sheetViews>
    <sheetView zoomScaleNormal="100" workbookViewId="0">
      <selection activeCell="T11" sqref="T11"/>
    </sheetView>
  </sheetViews>
  <sheetFormatPr defaultColWidth="8.86328125" defaultRowHeight="17.25" x14ac:dyDescent="0.45"/>
  <cols>
    <col min="1" max="1" width="26.53125" style="9" bestFit="1" customWidth="1"/>
    <col min="2" max="2" width="14.265625" style="24" bestFit="1" customWidth="1"/>
    <col min="3" max="3" width="5.3984375" style="9" customWidth="1"/>
    <col min="4" max="4" width="12.1328125" style="9" bestFit="1" customWidth="1"/>
    <col min="5" max="5" width="4.59765625" style="9" bestFit="1" customWidth="1"/>
    <col min="6" max="6" width="12.1328125" style="9" bestFit="1" customWidth="1"/>
    <col min="7" max="7" width="4.59765625" style="9" bestFit="1" customWidth="1"/>
    <col min="8" max="8" width="16.73046875" style="23" bestFit="1" customWidth="1"/>
    <col min="9" max="9" width="4.59765625" style="9" bestFit="1" customWidth="1"/>
    <col min="10" max="10" width="12.1328125" style="9" bestFit="1" customWidth="1"/>
    <col min="11" max="11" width="4.59765625" style="9" bestFit="1" customWidth="1"/>
    <col min="12" max="12" width="13.73046875" style="9" customWidth="1"/>
    <col min="13" max="13" width="4" style="9" bestFit="1" customWidth="1"/>
    <col min="14" max="14" width="10.73046875" style="9" customWidth="1"/>
    <col min="15" max="15" width="10.86328125" style="9" bestFit="1" customWidth="1"/>
    <col min="16" max="16" width="26.06640625" style="9" bestFit="1" customWidth="1"/>
    <col min="17" max="17" width="9.73046875" style="9" bestFit="1" customWidth="1"/>
    <col min="18" max="18" width="8.86328125" style="9"/>
    <col min="19" max="19" width="17.265625" style="9" customWidth="1"/>
    <col min="20" max="16384" width="8.86328125" style="9"/>
  </cols>
  <sheetData>
    <row r="1" spans="1:17" ht="22.9" thickBot="1" x14ac:dyDescent="0.65">
      <c r="A1" s="93" t="s">
        <v>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</row>
    <row r="2" spans="1:17" s="21" customFormat="1" ht="43.15" thickBot="1" x14ac:dyDescent="0.4">
      <c r="A2" s="35" t="s">
        <v>0</v>
      </c>
      <c r="B2" s="22" t="s">
        <v>1</v>
      </c>
      <c r="C2" s="71" t="s">
        <v>2</v>
      </c>
      <c r="D2" s="69" t="s">
        <v>3</v>
      </c>
      <c r="E2" s="70" t="s">
        <v>2</v>
      </c>
      <c r="F2" s="76" t="s">
        <v>4</v>
      </c>
      <c r="G2" s="68" t="s">
        <v>2</v>
      </c>
      <c r="H2" s="62" t="s">
        <v>5</v>
      </c>
      <c r="I2" s="63" t="s">
        <v>2</v>
      </c>
      <c r="J2" s="57" t="s">
        <v>6</v>
      </c>
      <c r="K2" s="58" t="s">
        <v>2</v>
      </c>
      <c r="L2" s="48" t="s">
        <v>87</v>
      </c>
      <c r="M2" s="20" t="s">
        <v>2</v>
      </c>
      <c r="N2" s="49" t="s">
        <v>7</v>
      </c>
      <c r="O2" s="43" t="s">
        <v>8</v>
      </c>
      <c r="P2" s="27" t="s">
        <v>0</v>
      </c>
      <c r="Q2" s="80" t="s">
        <v>9</v>
      </c>
    </row>
    <row r="3" spans="1:17" ht="17.649999999999999" x14ac:dyDescent="0.5">
      <c r="A3" s="36" t="s">
        <v>72</v>
      </c>
      <c r="B3" s="50">
        <v>6.2666666666666669E-3</v>
      </c>
      <c r="C3" s="53">
        <f t="shared" ref="C3:C22" si="0">IF(B3&lt;&gt;"",RANK(B3,$B$3:$B$22,1),"")</f>
        <v>6</v>
      </c>
      <c r="D3" s="50">
        <v>5.7486111111111115E-3</v>
      </c>
      <c r="E3" s="53">
        <f t="shared" ref="E3:E22" si="1">IF(D3&lt;&gt;"",RANK(D3,$D$3:$D$22,1),"")</f>
        <v>1</v>
      </c>
      <c r="F3" s="85">
        <v>4.0277777777777777E-3</v>
      </c>
      <c r="G3" s="53">
        <f t="shared" ref="G3:G22" si="2">IF(F3&lt;&gt;"",RANK(F3,$F$3:$F$22,1),"")</f>
        <v>2</v>
      </c>
      <c r="H3" s="50">
        <v>1.014814814814815E-3</v>
      </c>
      <c r="I3" s="53">
        <f t="shared" ref="I3:I22" si="3">IF(H3&lt;&gt;"",RANK(H3,$H$3:$H$22,1),"")</f>
        <v>2</v>
      </c>
      <c r="J3" s="50">
        <v>1.5112268518518517E-3</v>
      </c>
      <c r="K3" s="53">
        <f t="shared" ref="K3:K22" si="4">IF(J3&lt;&gt;"",RANK(J3,$J$3:$J$22,1),"")</f>
        <v>2</v>
      </c>
      <c r="L3" s="50">
        <v>4.4819444444444446E-3</v>
      </c>
      <c r="M3" s="10">
        <f t="shared" ref="M3:M22" si="5">IF(L3&lt;&gt;"",RANK(L3,$L$3:$L$22,1),"")</f>
        <v>3</v>
      </c>
      <c r="N3" s="51">
        <f>IF(SUM(C3,E3,G3,I3,K3,M3)=0,"",SUM(C3,E3,G3,I3,K3,M3))</f>
        <v>16</v>
      </c>
      <c r="O3" s="44">
        <f t="shared" ref="O3:O22" si="6">IF(N3&lt;&gt;"",RANK(N3,$N$3:$N$22,1),"")</f>
        <v>2</v>
      </c>
      <c r="P3" s="28" t="str">
        <f>IF(A3&lt;&gt;"",A3,"")</f>
        <v>ALEXANDER</v>
      </c>
      <c r="Q3" s="81"/>
    </row>
    <row r="4" spans="1:17" ht="17.649999999999999" x14ac:dyDescent="0.5">
      <c r="A4" s="37" t="s">
        <v>109</v>
      </c>
      <c r="B4" s="52">
        <v>6.0369212962962963E-3</v>
      </c>
      <c r="C4" s="53">
        <f t="shared" si="0"/>
        <v>4</v>
      </c>
      <c r="D4" s="84">
        <v>7.9687500000000001E-3</v>
      </c>
      <c r="E4" s="53">
        <f t="shared" si="1"/>
        <v>6</v>
      </c>
      <c r="F4" s="84">
        <v>4.7337962962962967E-3</v>
      </c>
      <c r="G4" s="53">
        <f t="shared" si="2"/>
        <v>5</v>
      </c>
      <c r="H4" s="52">
        <v>1.5065972222222221E-3</v>
      </c>
      <c r="I4" s="53">
        <f t="shared" si="3"/>
        <v>6</v>
      </c>
      <c r="J4" s="52">
        <v>2.055787037037037E-3</v>
      </c>
      <c r="K4" s="53">
        <f t="shared" si="4"/>
        <v>13</v>
      </c>
      <c r="L4" s="52">
        <v>4.8372685185185185E-3</v>
      </c>
      <c r="M4" s="10">
        <f t="shared" si="5"/>
        <v>5</v>
      </c>
      <c r="N4" s="53">
        <f t="shared" ref="N4:N22" si="7">IF(SUM(C4,E4,G4,I4,K4,M4)=0,"",SUM(C4,E4,G4,I4,K4,M4))</f>
        <v>39</v>
      </c>
      <c r="O4" s="44">
        <f t="shared" si="6"/>
        <v>5</v>
      </c>
      <c r="P4" s="31" t="str">
        <f t="shared" ref="P4:P22" si="8">IF(A4&lt;&gt;"",A4,"")</f>
        <v>CARTERSVILLE (a)</v>
      </c>
      <c r="Q4" s="81"/>
    </row>
    <row r="5" spans="1:17" ht="17.649999999999999" x14ac:dyDescent="0.5">
      <c r="A5" s="36" t="s">
        <v>110</v>
      </c>
      <c r="B5" s="50">
        <v>6.875E-3</v>
      </c>
      <c r="C5" s="53">
        <f t="shared" si="0"/>
        <v>10</v>
      </c>
      <c r="D5" s="50">
        <v>9.8679398148148155E-3</v>
      </c>
      <c r="E5" s="53">
        <f t="shared" si="1"/>
        <v>16</v>
      </c>
      <c r="F5" s="85">
        <v>6.828703703703704E-3</v>
      </c>
      <c r="G5" s="53">
        <f t="shared" si="2"/>
        <v>13</v>
      </c>
      <c r="H5" s="50">
        <v>1.6101851851851852E-3</v>
      </c>
      <c r="I5" s="53">
        <f t="shared" si="3"/>
        <v>7</v>
      </c>
      <c r="J5" s="50">
        <v>1.7297453703703702E-3</v>
      </c>
      <c r="K5" s="53">
        <f t="shared" si="4"/>
        <v>7</v>
      </c>
      <c r="L5" s="50">
        <v>5.1344907407407407E-3</v>
      </c>
      <c r="M5" s="10">
        <f t="shared" si="5"/>
        <v>10</v>
      </c>
      <c r="N5" s="51">
        <f t="shared" si="7"/>
        <v>63</v>
      </c>
      <c r="O5" s="44">
        <f t="shared" si="6"/>
        <v>11</v>
      </c>
      <c r="P5" s="28" t="str">
        <f t="shared" si="8"/>
        <v>CARTERSVILLE (b)</v>
      </c>
      <c r="Q5" s="81"/>
    </row>
    <row r="6" spans="1:17" ht="17.649999999999999" x14ac:dyDescent="0.5">
      <c r="A6" s="37" t="s">
        <v>93</v>
      </c>
      <c r="B6" s="84">
        <v>1.0300925925925925E-2</v>
      </c>
      <c r="C6" s="53">
        <f t="shared" si="0"/>
        <v>18</v>
      </c>
      <c r="D6" s="52">
        <v>8.0880787037037032E-3</v>
      </c>
      <c r="E6" s="53">
        <f t="shared" si="1"/>
        <v>7</v>
      </c>
      <c r="F6" s="84">
        <v>8.8310185185185193E-3</v>
      </c>
      <c r="G6" s="53">
        <f t="shared" si="2"/>
        <v>17</v>
      </c>
      <c r="H6" s="86">
        <v>4.1655092592592591E-2</v>
      </c>
      <c r="I6" s="53">
        <f t="shared" si="3"/>
        <v>18</v>
      </c>
      <c r="J6" s="52">
        <v>2.1565972222222225E-3</v>
      </c>
      <c r="K6" s="53">
        <f t="shared" si="4"/>
        <v>14</v>
      </c>
      <c r="L6" s="52">
        <v>5.208333333333333E-3</v>
      </c>
      <c r="M6" s="10">
        <f t="shared" si="5"/>
        <v>11</v>
      </c>
      <c r="N6" s="53">
        <f t="shared" si="7"/>
        <v>85</v>
      </c>
      <c r="O6" s="44">
        <f t="shared" si="6"/>
        <v>16</v>
      </c>
      <c r="P6" s="31" t="str">
        <f t="shared" si="8"/>
        <v>CARVER</v>
      </c>
      <c r="Q6" s="81"/>
    </row>
    <row r="7" spans="1:17" ht="17.649999999999999" x14ac:dyDescent="0.5">
      <c r="A7" s="36" t="s">
        <v>94</v>
      </c>
      <c r="B7" s="86">
        <v>4.1655092592592591E-2</v>
      </c>
      <c r="C7" s="53">
        <f t="shared" si="0"/>
        <v>19</v>
      </c>
      <c r="D7" s="86">
        <v>4.1655092592592591E-2</v>
      </c>
      <c r="E7" s="53">
        <f t="shared" si="1"/>
        <v>19</v>
      </c>
      <c r="F7" s="86">
        <v>4.1655092592592591E-2</v>
      </c>
      <c r="G7" s="53">
        <f t="shared" si="2"/>
        <v>19</v>
      </c>
      <c r="H7" s="86">
        <v>4.1655092592592591E-2</v>
      </c>
      <c r="I7" s="53">
        <f t="shared" si="3"/>
        <v>18</v>
      </c>
      <c r="J7" s="86">
        <v>4.1655092592592591E-2</v>
      </c>
      <c r="K7" s="53">
        <f t="shared" si="4"/>
        <v>19</v>
      </c>
      <c r="L7" s="86">
        <v>4.1655092592592591E-2</v>
      </c>
      <c r="M7" s="10">
        <f t="shared" si="5"/>
        <v>19</v>
      </c>
      <c r="N7" s="51">
        <f t="shared" si="7"/>
        <v>113</v>
      </c>
      <c r="O7" s="44">
        <f t="shared" si="6"/>
        <v>19</v>
      </c>
      <c r="P7" s="28" t="str">
        <f t="shared" si="8"/>
        <v>CREEKVIEW</v>
      </c>
      <c r="Q7" s="81"/>
    </row>
    <row r="8" spans="1:17" ht="17.649999999999999" x14ac:dyDescent="0.5">
      <c r="A8" s="37" t="s">
        <v>95</v>
      </c>
      <c r="B8" s="52">
        <v>7.7083333333333335E-3</v>
      </c>
      <c r="C8" s="53">
        <f t="shared" si="0"/>
        <v>12</v>
      </c>
      <c r="D8" s="84">
        <v>1.1944444444444445E-2</v>
      </c>
      <c r="E8" s="53">
        <f t="shared" si="1"/>
        <v>17</v>
      </c>
      <c r="F8" s="84">
        <v>4.5833333333333334E-3</v>
      </c>
      <c r="G8" s="53">
        <f t="shared" si="2"/>
        <v>4</v>
      </c>
      <c r="H8" s="52">
        <v>2.3980324074074073E-3</v>
      </c>
      <c r="I8" s="53">
        <f t="shared" si="3"/>
        <v>13</v>
      </c>
      <c r="J8" s="52">
        <v>2.2706018518518518E-3</v>
      </c>
      <c r="K8" s="53">
        <f t="shared" si="4"/>
        <v>16</v>
      </c>
      <c r="L8" s="52">
        <v>5.6615740740740741E-3</v>
      </c>
      <c r="M8" s="10">
        <f t="shared" si="5"/>
        <v>14</v>
      </c>
      <c r="N8" s="53">
        <f t="shared" si="7"/>
        <v>76</v>
      </c>
      <c r="O8" s="44">
        <f t="shared" si="6"/>
        <v>14</v>
      </c>
      <c r="P8" s="31" t="str">
        <f t="shared" si="8"/>
        <v>HARALSON</v>
      </c>
      <c r="Q8" s="81"/>
    </row>
    <row r="9" spans="1:17" ht="17.649999999999999" x14ac:dyDescent="0.5">
      <c r="A9" s="36" t="s">
        <v>96</v>
      </c>
      <c r="B9" s="50">
        <v>6.4597222222222226E-3</v>
      </c>
      <c r="C9" s="53">
        <f t="shared" si="0"/>
        <v>8</v>
      </c>
      <c r="D9" s="50">
        <v>8.7224537037037045E-3</v>
      </c>
      <c r="E9" s="53">
        <f t="shared" si="1"/>
        <v>10</v>
      </c>
      <c r="F9" s="85">
        <v>5.9143518518518521E-3</v>
      </c>
      <c r="G9" s="53">
        <f t="shared" si="2"/>
        <v>8</v>
      </c>
      <c r="H9" s="50">
        <v>2.1505787037037036E-3</v>
      </c>
      <c r="I9" s="53">
        <f t="shared" si="3"/>
        <v>11</v>
      </c>
      <c r="J9" s="50">
        <v>2.0385416666666668E-3</v>
      </c>
      <c r="K9" s="53">
        <f t="shared" si="4"/>
        <v>11</v>
      </c>
      <c r="L9" s="50">
        <v>5.4431712962962966E-3</v>
      </c>
      <c r="M9" s="10">
        <f t="shared" si="5"/>
        <v>13</v>
      </c>
      <c r="N9" s="51">
        <f t="shared" si="7"/>
        <v>61</v>
      </c>
      <c r="O9" s="44">
        <f t="shared" si="6"/>
        <v>10</v>
      </c>
      <c r="P9" s="28" t="str">
        <f t="shared" si="8"/>
        <v>HIRAM (a)</v>
      </c>
      <c r="Q9" s="81"/>
    </row>
    <row r="10" spans="1:17" ht="17.649999999999999" x14ac:dyDescent="0.5">
      <c r="A10" s="37" t="s">
        <v>97</v>
      </c>
      <c r="B10" s="84">
        <v>9.5784722222222226E-3</v>
      </c>
      <c r="C10" s="53">
        <f t="shared" si="0"/>
        <v>17</v>
      </c>
      <c r="D10" s="84">
        <v>1.7759606481481484E-2</v>
      </c>
      <c r="E10" s="53">
        <f t="shared" si="1"/>
        <v>18</v>
      </c>
      <c r="F10" s="84">
        <v>0.01</v>
      </c>
      <c r="G10" s="53">
        <f t="shared" si="2"/>
        <v>18</v>
      </c>
      <c r="H10" s="84">
        <v>6.6064814814814805E-3</v>
      </c>
      <c r="I10" s="53">
        <f t="shared" si="3"/>
        <v>17</v>
      </c>
      <c r="J10" s="52">
        <v>2.3966435185185184E-3</v>
      </c>
      <c r="K10" s="53">
        <f t="shared" si="4"/>
        <v>18</v>
      </c>
      <c r="L10" s="52">
        <v>1.0356944444444445E-2</v>
      </c>
      <c r="M10" s="10">
        <f t="shared" si="5"/>
        <v>18</v>
      </c>
      <c r="N10" s="53">
        <f t="shared" si="7"/>
        <v>106</v>
      </c>
      <c r="O10" s="44">
        <f t="shared" si="6"/>
        <v>18</v>
      </c>
      <c r="P10" s="31" t="str">
        <f t="shared" si="8"/>
        <v>HIRAM (b)</v>
      </c>
      <c r="Q10" s="81"/>
    </row>
    <row r="11" spans="1:17" ht="17.649999999999999" x14ac:dyDescent="0.5">
      <c r="A11" s="36" t="s">
        <v>80</v>
      </c>
      <c r="B11" s="50">
        <v>7.7621527777777775E-3</v>
      </c>
      <c r="C11" s="53">
        <f t="shared" si="0"/>
        <v>13</v>
      </c>
      <c r="D11" s="85">
        <v>8.8005787037037046E-3</v>
      </c>
      <c r="E11" s="53">
        <f t="shared" si="1"/>
        <v>11</v>
      </c>
      <c r="F11" s="85">
        <v>7.2916666666666668E-3</v>
      </c>
      <c r="G11" s="53">
        <f t="shared" si="2"/>
        <v>16</v>
      </c>
      <c r="H11" s="50">
        <v>2.6885416666666668E-3</v>
      </c>
      <c r="I11" s="53">
        <f t="shared" si="3"/>
        <v>14</v>
      </c>
      <c r="J11" s="50">
        <v>1.8386574074074076E-3</v>
      </c>
      <c r="K11" s="53">
        <f t="shared" si="4"/>
        <v>9</v>
      </c>
      <c r="L11" s="50">
        <v>4.9163194444444445E-3</v>
      </c>
      <c r="M11" s="10">
        <f t="shared" si="5"/>
        <v>7</v>
      </c>
      <c r="N11" s="51">
        <f t="shared" si="7"/>
        <v>70</v>
      </c>
      <c r="O11" s="44">
        <f t="shared" si="6"/>
        <v>13</v>
      </c>
      <c r="P11" s="28" t="str">
        <f t="shared" si="8"/>
        <v>LITHIA SPRINGS</v>
      </c>
      <c r="Q11" s="81"/>
    </row>
    <row r="12" spans="1:17" ht="17.649999999999999" x14ac:dyDescent="0.5">
      <c r="A12" s="37" t="s">
        <v>98</v>
      </c>
      <c r="B12" s="52">
        <v>6.2295138888888895E-3</v>
      </c>
      <c r="C12" s="53">
        <f t="shared" si="0"/>
        <v>5</v>
      </c>
      <c r="D12" s="52">
        <v>9.5018518518518516E-3</v>
      </c>
      <c r="E12" s="53">
        <f t="shared" si="1"/>
        <v>15</v>
      </c>
      <c r="F12" s="84">
        <v>5.9259259259259256E-3</v>
      </c>
      <c r="G12" s="53">
        <f t="shared" si="2"/>
        <v>9</v>
      </c>
      <c r="H12" s="52">
        <v>1.9557870370370371E-3</v>
      </c>
      <c r="I12" s="53">
        <f t="shared" si="3"/>
        <v>10</v>
      </c>
      <c r="J12" s="52">
        <v>1.6250000000000001E-3</v>
      </c>
      <c r="K12" s="53">
        <f t="shared" si="4"/>
        <v>5</v>
      </c>
      <c r="L12" s="52">
        <v>5.2887731481481483E-3</v>
      </c>
      <c r="M12" s="10">
        <f t="shared" si="5"/>
        <v>12</v>
      </c>
      <c r="N12" s="53">
        <f t="shared" si="7"/>
        <v>56</v>
      </c>
      <c r="O12" s="44">
        <f t="shared" si="6"/>
        <v>8</v>
      </c>
      <c r="P12" s="31" t="str">
        <f t="shared" si="8"/>
        <v>MARIETTA (a)</v>
      </c>
      <c r="Q12" s="81"/>
    </row>
    <row r="13" spans="1:17" ht="17.649999999999999" x14ac:dyDescent="0.5">
      <c r="A13" s="36" t="s">
        <v>99</v>
      </c>
      <c r="B13" s="85">
        <v>7.766203703703704E-3</v>
      </c>
      <c r="C13" s="53">
        <f t="shared" si="0"/>
        <v>14</v>
      </c>
      <c r="D13" s="50">
        <v>8.4822916666666675E-3</v>
      </c>
      <c r="E13" s="53">
        <f t="shared" si="1"/>
        <v>9</v>
      </c>
      <c r="F13" s="85">
        <v>7.1180555555555554E-3</v>
      </c>
      <c r="G13" s="53">
        <f t="shared" si="2"/>
        <v>15</v>
      </c>
      <c r="H13" s="50">
        <v>2.3379629629629631E-3</v>
      </c>
      <c r="I13" s="53">
        <f t="shared" si="3"/>
        <v>12</v>
      </c>
      <c r="J13" s="50">
        <v>1.9128472222222222E-3</v>
      </c>
      <c r="K13" s="53">
        <f t="shared" si="4"/>
        <v>10</v>
      </c>
      <c r="L13" s="50">
        <v>7.3188657407407412E-3</v>
      </c>
      <c r="M13" s="10">
        <f t="shared" si="5"/>
        <v>17</v>
      </c>
      <c r="N13" s="51">
        <f t="shared" si="7"/>
        <v>77</v>
      </c>
      <c r="O13" s="44">
        <f t="shared" si="6"/>
        <v>15</v>
      </c>
      <c r="P13" s="28" t="str">
        <f t="shared" si="8"/>
        <v>MARIETTA (b)</v>
      </c>
      <c r="Q13" s="81"/>
    </row>
    <row r="14" spans="1:17" ht="17.649999999999999" x14ac:dyDescent="0.5">
      <c r="A14" s="37" t="s">
        <v>81</v>
      </c>
      <c r="B14" s="52">
        <v>5.1651620370370367E-3</v>
      </c>
      <c r="C14" s="53">
        <f t="shared" si="0"/>
        <v>1</v>
      </c>
      <c r="D14" s="52">
        <v>6.1359953703703698E-3</v>
      </c>
      <c r="E14" s="53">
        <f t="shared" si="1"/>
        <v>2</v>
      </c>
      <c r="F14" s="84">
        <v>4.4791666666666669E-3</v>
      </c>
      <c r="G14" s="53">
        <f t="shared" si="2"/>
        <v>3</v>
      </c>
      <c r="H14" s="52">
        <v>9.967592592592593E-4</v>
      </c>
      <c r="I14" s="53">
        <f t="shared" si="3"/>
        <v>1</v>
      </c>
      <c r="J14" s="52">
        <v>1.4114583333333334E-3</v>
      </c>
      <c r="K14" s="53">
        <f t="shared" si="4"/>
        <v>1</v>
      </c>
      <c r="L14" s="52">
        <v>4.3541666666666668E-3</v>
      </c>
      <c r="M14" s="10">
        <f t="shared" si="5"/>
        <v>2</v>
      </c>
      <c r="N14" s="53">
        <f t="shared" si="7"/>
        <v>10</v>
      </c>
      <c r="O14" s="44">
        <f t="shared" si="6"/>
        <v>1</v>
      </c>
      <c r="P14" s="31" t="str">
        <f t="shared" si="8"/>
        <v>N PAULDING</v>
      </c>
      <c r="Q14" s="81"/>
    </row>
    <row r="15" spans="1:17" ht="17.649999999999999" x14ac:dyDescent="0.5">
      <c r="A15" s="36" t="s">
        <v>108</v>
      </c>
      <c r="B15" s="85">
        <v>6.4947916666666661E-3</v>
      </c>
      <c r="C15" s="53">
        <f t="shared" si="0"/>
        <v>9</v>
      </c>
      <c r="D15" s="50">
        <v>8.3564814814814821E-3</v>
      </c>
      <c r="E15" s="53">
        <f t="shared" si="1"/>
        <v>8</v>
      </c>
      <c r="F15" s="85">
        <v>6.9560185185185185E-3</v>
      </c>
      <c r="G15" s="53">
        <f t="shared" si="2"/>
        <v>14</v>
      </c>
      <c r="H15" s="85">
        <v>4.0166666666666666E-3</v>
      </c>
      <c r="I15" s="53">
        <f t="shared" si="3"/>
        <v>15</v>
      </c>
      <c r="J15" s="50">
        <v>2.0484953703703707E-3</v>
      </c>
      <c r="K15" s="53">
        <f t="shared" si="4"/>
        <v>12</v>
      </c>
      <c r="L15" s="50">
        <v>4.9460648148148146E-3</v>
      </c>
      <c r="M15" s="10">
        <f t="shared" si="5"/>
        <v>8</v>
      </c>
      <c r="N15" s="51">
        <f t="shared" si="7"/>
        <v>66</v>
      </c>
      <c r="O15" s="44">
        <f t="shared" si="6"/>
        <v>12</v>
      </c>
      <c r="P15" s="28" t="str">
        <f t="shared" si="8"/>
        <v>NEW MANCHESTER</v>
      </c>
      <c r="Q15" s="81"/>
    </row>
    <row r="16" spans="1:17" ht="17.649999999999999" x14ac:dyDescent="0.5">
      <c r="A16" s="37" t="s">
        <v>100</v>
      </c>
      <c r="B16" s="52">
        <v>5.803472222222222E-3</v>
      </c>
      <c r="C16" s="53">
        <f t="shared" si="0"/>
        <v>3</v>
      </c>
      <c r="D16" s="52">
        <v>7.4243055555555564E-3</v>
      </c>
      <c r="E16" s="53">
        <f t="shared" si="1"/>
        <v>4</v>
      </c>
      <c r="F16" s="52">
        <v>3.7731481481481483E-3</v>
      </c>
      <c r="G16" s="53">
        <f t="shared" si="2"/>
        <v>1</v>
      </c>
      <c r="H16" s="84">
        <v>1.4239583333333333E-3</v>
      </c>
      <c r="I16" s="53">
        <f t="shared" si="3"/>
        <v>5</v>
      </c>
      <c r="J16" s="52">
        <v>1.5537037037037038E-3</v>
      </c>
      <c r="K16" s="53">
        <f t="shared" si="4"/>
        <v>3</v>
      </c>
      <c r="L16" s="52">
        <v>4.1885416666666668E-3</v>
      </c>
      <c r="M16" s="10">
        <f t="shared" si="5"/>
        <v>1</v>
      </c>
      <c r="N16" s="53">
        <f t="shared" si="7"/>
        <v>17</v>
      </c>
      <c r="O16" s="44">
        <f t="shared" si="6"/>
        <v>3</v>
      </c>
      <c r="P16" s="31" t="str">
        <f t="shared" si="8"/>
        <v>PAULDING CO (a)</v>
      </c>
      <c r="Q16" s="81"/>
    </row>
    <row r="17" spans="1:17" ht="17.649999999999999" x14ac:dyDescent="0.5">
      <c r="A17" s="36" t="s">
        <v>101</v>
      </c>
      <c r="B17" s="85">
        <v>9.1070601851851851E-3</v>
      </c>
      <c r="C17" s="53">
        <f t="shared" si="0"/>
        <v>16</v>
      </c>
      <c r="D17" s="50">
        <v>8.9365740740740742E-3</v>
      </c>
      <c r="E17" s="53">
        <f t="shared" si="1"/>
        <v>12</v>
      </c>
      <c r="F17" s="85">
        <v>5.0000000000000001E-3</v>
      </c>
      <c r="G17" s="53">
        <f t="shared" si="2"/>
        <v>6</v>
      </c>
      <c r="H17" s="50">
        <v>1.1892361111111112E-3</v>
      </c>
      <c r="I17" s="53">
        <f t="shared" si="3"/>
        <v>3</v>
      </c>
      <c r="J17" s="50">
        <v>1.815625E-3</v>
      </c>
      <c r="K17" s="53">
        <f t="shared" si="4"/>
        <v>8</v>
      </c>
      <c r="L17" s="50">
        <v>5.018981481481481E-3</v>
      </c>
      <c r="M17" s="10">
        <f t="shared" si="5"/>
        <v>9</v>
      </c>
      <c r="N17" s="51">
        <f t="shared" si="7"/>
        <v>54</v>
      </c>
      <c r="O17" s="44">
        <f t="shared" si="6"/>
        <v>7</v>
      </c>
      <c r="P17" s="28" t="str">
        <f t="shared" si="8"/>
        <v>PAULDING CO (b)</v>
      </c>
      <c r="Q17" s="81"/>
    </row>
    <row r="18" spans="1:17" ht="17.649999999999999" x14ac:dyDescent="0.5">
      <c r="A18" s="37" t="s">
        <v>12</v>
      </c>
      <c r="B18" s="52">
        <v>6.875E-3</v>
      </c>
      <c r="C18" s="53">
        <f t="shared" si="0"/>
        <v>10</v>
      </c>
      <c r="D18" s="52">
        <v>9.1550925925925931E-3</v>
      </c>
      <c r="E18" s="53">
        <f t="shared" si="1"/>
        <v>13</v>
      </c>
      <c r="F18" s="84">
        <v>5.8101851851851856E-3</v>
      </c>
      <c r="G18" s="53">
        <f t="shared" si="2"/>
        <v>7</v>
      </c>
      <c r="H18" s="52">
        <v>1.7667824074074075E-3</v>
      </c>
      <c r="I18" s="53">
        <f t="shared" si="3"/>
        <v>8</v>
      </c>
      <c r="J18" s="52">
        <v>1.5974537037037038E-3</v>
      </c>
      <c r="K18" s="53">
        <f t="shared" si="4"/>
        <v>4</v>
      </c>
      <c r="L18" s="84">
        <v>5.7190972222222218E-3</v>
      </c>
      <c r="M18" s="10">
        <f t="shared" si="5"/>
        <v>15</v>
      </c>
      <c r="N18" s="53">
        <f t="shared" si="7"/>
        <v>57</v>
      </c>
      <c r="O18" s="44">
        <f t="shared" si="6"/>
        <v>9</v>
      </c>
      <c r="P18" s="31" t="str">
        <f t="shared" si="8"/>
        <v>PEBBLEBROOK</v>
      </c>
      <c r="Q18" s="81"/>
    </row>
    <row r="19" spans="1:17" ht="17.649999999999999" x14ac:dyDescent="0.5">
      <c r="A19" s="36" t="s">
        <v>82</v>
      </c>
      <c r="B19" s="50">
        <v>5.3480324074074072E-3</v>
      </c>
      <c r="C19" s="53">
        <f t="shared" si="0"/>
        <v>2</v>
      </c>
      <c r="D19" s="50">
        <v>7.1531249999999998E-3</v>
      </c>
      <c r="E19" s="53">
        <f t="shared" si="1"/>
        <v>3</v>
      </c>
      <c r="F19" s="85">
        <v>6.7245370370370367E-3</v>
      </c>
      <c r="G19" s="53">
        <f t="shared" si="2"/>
        <v>12</v>
      </c>
      <c r="H19" s="50">
        <v>1.7956018518518516E-3</v>
      </c>
      <c r="I19" s="53">
        <f t="shared" si="3"/>
        <v>9</v>
      </c>
      <c r="J19" s="50">
        <v>1.6739583333333333E-3</v>
      </c>
      <c r="K19" s="53">
        <f t="shared" si="4"/>
        <v>6</v>
      </c>
      <c r="L19" s="50">
        <v>4.8265046296296294E-3</v>
      </c>
      <c r="M19" s="10">
        <f t="shared" si="5"/>
        <v>4</v>
      </c>
      <c r="N19" s="51">
        <f t="shared" si="7"/>
        <v>36</v>
      </c>
      <c r="O19" s="44">
        <f t="shared" si="6"/>
        <v>4</v>
      </c>
      <c r="P19" s="28" t="str">
        <f t="shared" si="8"/>
        <v>S COBB</v>
      </c>
      <c r="Q19" s="81"/>
    </row>
    <row r="20" spans="1:17" ht="17.649999999999999" x14ac:dyDescent="0.5">
      <c r="A20" s="37" t="s">
        <v>85</v>
      </c>
      <c r="B20" s="52">
        <v>8.067129629629629E-3</v>
      </c>
      <c r="C20" s="53">
        <f t="shared" si="0"/>
        <v>15</v>
      </c>
      <c r="D20" s="52">
        <v>9.4371527777777787E-3</v>
      </c>
      <c r="E20" s="53">
        <f t="shared" si="1"/>
        <v>14</v>
      </c>
      <c r="F20" s="84">
        <v>6.1805555555555555E-3</v>
      </c>
      <c r="G20" s="53">
        <f t="shared" si="2"/>
        <v>11</v>
      </c>
      <c r="H20" s="52">
        <v>4.1974537037037041E-3</v>
      </c>
      <c r="I20" s="53">
        <f t="shared" si="3"/>
        <v>16</v>
      </c>
      <c r="J20" s="52">
        <v>2.2865740740740741E-3</v>
      </c>
      <c r="K20" s="53">
        <f t="shared" si="4"/>
        <v>17</v>
      </c>
      <c r="L20" s="52">
        <v>5.9997685185185189E-3</v>
      </c>
      <c r="M20" s="10">
        <f t="shared" si="5"/>
        <v>16</v>
      </c>
      <c r="N20" s="53">
        <f t="shared" si="7"/>
        <v>89</v>
      </c>
      <c r="O20" s="44">
        <f t="shared" si="6"/>
        <v>17</v>
      </c>
      <c r="P20" s="31" t="str">
        <f t="shared" si="8"/>
        <v>THERRELL</v>
      </c>
      <c r="Q20" s="81"/>
    </row>
    <row r="21" spans="1:17" ht="17.649999999999999" x14ac:dyDescent="0.5">
      <c r="A21" s="36" t="s">
        <v>102</v>
      </c>
      <c r="B21" s="50">
        <v>6.2798611111111119E-3</v>
      </c>
      <c r="C21" s="53">
        <f t="shared" si="0"/>
        <v>7</v>
      </c>
      <c r="D21" s="50">
        <v>7.7314814814814815E-3</v>
      </c>
      <c r="E21" s="53">
        <f t="shared" si="1"/>
        <v>5</v>
      </c>
      <c r="F21" s="85">
        <v>6.0069444444444441E-3</v>
      </c>
      <c r="G21" s="53">
        <f t="shared" si="2"/>
        <v>10</v>
      </c>
      <c r="H21" s="50">
        <v>1.2424768518518518E-3</v>
      </c>
      <c r="I21" s="53">
        <f t="shared" si="3"/>
        <v>4</v>
      </c>
      <c r="J21" s="50">
        <v>2.1721064814814815E-3</v>
      </c>
      <c r="K21" s="53">
        <f t="shared" si="4"/>
        <v>15</v>
      </c>
      <c r="L21" s="50">
        <v>4.8483796296296296E-3</v>
      </c>
      <c r="M21" s="10">
        <f t="shared" si="5"/>
        <v>6</v>
      </c>
      <c r="N21" s="51">
        <f t="shared" si="7"/>
        <v>47</v>
      </c>
      <c r="O21" s="44">
        <f t="shared" si="6"/>
        <v>6</v>
      </c>
      <c r="P21" s="28" t="str">
        <f t="shared" si="8"/>
        <v>WHEELER</v>
      </c>
      <c r="Q21" s="81"/>
    </row>
    <row r="22" spans="1:17" ht="17.649999999999999" x14ac:dyDescent="0.5">
      <c r="A22" s="37"/>
      <c r="B22" s="52"/>
      <c r="C22" s="53" t="str">
        <f t="shared" si="0"/>
        <v/>
      </c>
      <c r="D22" s="52"/>
      <c r="E22" s="53" t="str">
        <f t="shared" si="1"/>
        <v/>
      </c>
      <c r="F22" s="52"/>
      <c r="G22" s="53" t="str">
        <f t="shared" si="2"/>
        <v/>
      </c>
      <c r="H22" s="52"/>
      <c r="I22" s="53" t="str">
        <f t="shared" si="3"/>
        <v/>
      </c>
      <c r="J22" s="52"/>
      <c r="K22" s="53" t="str">
        <f t="shared" si="4"/>
        <v/>
      </c>
      <c r="L22" s="52"/>
      <c r="M22" s="10" t="str">
        <f t="shared" si="5"/>
        <v/>
      </c>
      <c r="N22" s="53" t="str">
        <f t="shared" si="7"/>
        <v/>
      </c>
      <c r="O22" s="44" t="str">
        <f t="shared" si="6"/>
        <v/>
      </c>
      <c r="P22" s="31" t="str">
        <f t="shared" si="8"/>
        <v/>
      </c>
      <c r="Q22" s="81"/>
    </row>
    <row r="23" spans="1:17" ht="17.649999999999999" x14ac:dyDescent="0.5">
      <c r="A23" s="39" t="s">
        <v>89</v>
      </c>
      <c r="B23" s="72"/>
      <c r="C23" s="59"/>
      <c r="D23" s="54"/>
      <c r="E23" s="59"/>
      <c r="F23" s="54"/>
      <c r="G23" s="59"/>
      <c r="H23" s="64"/>
      <c r="I23" s="59"/>
      <c r="J23" s="54"/>
      <c r="K23" s="59"/>
      <c r="L23" s="54"/>
      <c r="M23" s="17"/>
      <c r="N23" s="32"/>
      <c r="O23" s="45"/>
      <c r="P23" s="32"/>
      <c r="Q23" s="81"/>
    </row>
    <row r="24" spans="1:17" ht="17.649999999999999" x14ac:dyDescent="0.5">
      <c r="A24" s="40" t="s">
        <v>90</v>
      </c>
      <c r="B24" s="73"/>
      <c r="C24" s="60"/>
      <c r="D24" s="55"/>
      <c r="E24" s="60"/>
      <c r="F24" s="55"/>
      <c r="G24" s="60"/>
      <c r="H24" s="65"/>
      <c r="I24" s="60"/>
      <c r="J24" s="55"/>
      <c r="K24" s="60"/>
      <c r="L24" s="55"/>
      <c r="M24" s="16"/>
      <c r="N24" s="33"/>
      <c r="O24" s="46"/>
      <c r="P24" s="33"/>
      <c r="Q24" s="81"/>
    </row>
    <row r="25" spans="1:17" ht="17.649999999999999" x14ac:dyDescent="0.5">
      <c r="A25" s="41" t="s">
        <v>91</v>
      </c>
      <c r="B25" s="74"/>
      <c r="C25" s="60"/>
      <c r="D25" s="55"/>
      <c r="E25" s="60"/>
      <c r="F25" s="55"/>
      <c r="G25" s="60"/>
      <c r="H25" s="65"/>
      <c r="I25" s="60"/>
      <c r="J25" s="55"/>
      <c r="K25" s="60"/>
      <c r="L25" s="55"/>
      <c r="M25" s="16"/>
      <c r="N25" s="33"/>
      <c r="O25" s="46"/>
      <c r="P25" s="33"/>
      <c r="Q25" s="81"/>
    </row>
    <row r="26" spans="1:17" ht="18" thickBot="1" x14ac:dyDescent="0.55000000000000004">
      <c r="A26" s="42" t="s">
        <v>11</v>
      </c>
      <c r="B26" s="75"/>
      <c r="C26" s="61"/>
      <c r="D26" s="56"/>
      <c r="E26" s="61"/>
      <c r="F26" s="56"/>
      <c r="G26" s="61"/>
      <c r="H26" s="66"/>
      <c r="I26" s="61"/>
      <c r="J26" s="56"/>
      <c r="K26" s="61"/>
      <c r="L26" s="56"/>
      <c r="M26" s="29"/>
      <c r="N26" s="34"/>
      <c r="O26" s="47"/>
      <c r="P26" s="34"/>
      <c r="Q26" s="81"/>
    </row>
  </sheetData>
  <mergeCells count="1">
    <mergeCell ref="A1:Q1"/>
  </mergeCells>
  <pageMargins left="0.75" right="0.75" top="1.25" bottom="1" header="0.5" footer="0.5"/>
  <pageSetup scale="78" orientation="landscape" verticalDpi="599" r:id="rId1"/>
  <headerFooter alignWithMargins="0">
    <oddHeader>&amp;C&amp;"Arial,Bold"&amp;12JROTC Raider Meet Results - Mixed
Paulding County High School
4 Oct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7BC"/>
    <pageSetUpPr fitToPage="1"/>
  </sheetPr>
  <dimension ref="A1:Q27"/>
  <sheetViews>
    <sheetView zoomScaleNormal="100" workbookViewId="0">
      <selection activeCell="A2" sqref="A2"/>
    </sheetView>
  </sheetViews>
  <sheetFormatPr defaultColWidth="8.86328125" defaultRowHeight="17.25" x14ac:dyDescent="0.45"/>
  <cols>
    <col min="1" max="1" width="26.3984375" style="9" customWidth="1"/>
    <col min="2" max="2" width="14.265625" style="24" bestFit="1" customWidth="1"/>
    <col min="3" max="3" width="5.3984375" style="9" customWidth="1"/>
    <col min="4" max="4" width="12.1328125" style="9" bestFit="1" customWidth="1"/>
    <col min="5" max="5" width="4.59765625" style="9" bestFit="1" customWidth="1"/>
    <col min="6" max="6" width="12.1328125" style="9" bestFit="1" customWidth="1"/>
    <col min="7" max="7" width="4.59765625" style="9" bestFit="1" customWidth="1"/>
    <col min="8" max="8" width="16.73046875" style="23" bestFit="1" customWidth="1"/>
    <col min="9" max="9" width="4.59765625" style="9" bestFit="1" customWidth="1"/>
    <col min="10" max="10" width="12.1328125" style="9" bestFit="1" customWidth="1"/>
    <col min="11" max="11" width="4.59765625" style="9" bestFit="1" customWidth="1"/>
    <col min="12" max="12" width="13.73046875" style="9" customWidth="1"/>
    <col min="13" max="13" width="4" style="9" bestFit="1" customWidth="1"/>
    <col min="14" max="15" width="10.73046875" style="9" customWidth="1"/>
    <col min="16" max="16" width="24.73046875" style="9" bestFit="1" customWidth="1"/>
    <col min="17" max="17" width="9.73046875" style="9" bestFit="1" customWidth="1"/>
    <col min="18" max="18" width="8.86328125" style="9"/>
    <col min="19" max="19" width="17.265625" style="9" customWidth="1"/>
    <col min="20" max="16384" width="8.86328125" style="9"/>
  </cols>
  <sheetData>
    <row r="1" spans="1:17" ht="22.9" thickBot="1" x14ac:dyDescent="0.6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s="21" customFormat="1" ht="43.15" thickBot="1" x14ac:dyDescent="0.4">
      <c r="A2" s="35" t="s">
        <v>0</v>
      </c>
      <c r="B2" s="22" t="s">
        <v>1</v>
      </c>
      <c r="C2" s="71" t="s">
        <v>2</v>
      </c>
      <c r="D2" s="69" t="s">
        <v>3</v>
      </c>
      <c r="E2" s="70" t="s">
        <v>2</v>
      </c>
      <c r="F2" s="76" t="s">
        <v>4</v>
      </c>
      <c r="G2" s="68" t="s">
        <v>2</v>
      </c>
      <c r="H2" s="62" t="s">
        <v>5</v>
      </c>
      <c r="I2" s="63" t="s">
        <v>2</v>
      </c>
      <c r="J2" s="57" t="s">
        <v>6</v>
      </c>
      <c r="K2" s="58" t="s">
        <v>2</v>
      </c>
      <c r="L2" s="48" t="s">
        <v>87</v>
      </c>
      <c r="M2" s="20" t="s">
        <v>2</v>
      </c>
      <c r="N2" s="49" t="s">
        <v>7</v>
      </c>
      <c r="O2" s="43" t="s">
        <v>8</v>
      </c>
      <c r="P2" s="27" t="s">
        <v>0</v>
      </c>
      <c r="Q2" s="82" t="s">
        <v>9</v>
      </c>
    </row>
    <row r="3" spans="1:17" ht="17.649999999999999" x14ac:dyDescent="0.5">
      <c r="A3" s="36" t="s">
        <v>73</v>
      </c>
      <c r="B3" s="50">
        <v>5.3092592592592592E-3</v>
      </c>
      <c r="C3" s="53">
        <f t="shared" ref="C3:C22" si="0">IF(B3&lt;&gt;"",RANK(B3,$B$3:$B$22,1),"")</f>
        <v>2</v>
      </c>
      <c r="D3" s="50">
        <v>5.5092592592592589E-3</v>
      </c>
      <c r="E3" s="53">
        <f t="shared" ref="E3:E22" si="1">IF(D3&lt;&gt;"",RANK(D3,$D$3:$D$22,1),"")</f>
        <v>1</v>
      </c>
      <c r="F3" s="85">
        <v>3.3796296296296296E-3</v>
      </c>
      <c r="G3" s="53">
        <f t="shared" ref="G3:G22" si="2">IF(F3&lt;&gt;"",RANK(F3,$F$3:$F$22,1),"")</f>
        <v>1</v>
      </c>
      <c r="H3" s="50">
        <v>1.0797453703703702E-3</v>
      </c>
      <c r="I3" s="53">
        <f t="shared" ref="I3:I22" si="3">IF(H3&lt;&gt;"",RANK(H3,$H$3:$H$22,1),"")</f>
        <v>2</v>
      </c>
      <c r="J3" s="50">
        <v>1.479050925925926E-3</v>
      </c>
      <c r="K3" s="53">
        <f t="shared" ref="K3:K22" si="4">IF(J3&lt;&gt;"",RANK(J3,$J$3:$J$22,1),"")</f>
        <v>1</v>
      </c>
      <c r="L3" s="50">
        <v>2.8814814814814814E-3</v>
      </c>
      <c r="M3" s="10">
        <f t="shared" ref="M3:M22" si="5">IF(L3&lt;&gt;"",RANK(L3,$L$3:$L$22,1),"")</f>
        <v>1</v>
      </c>
      <c r="N3" s="51">
        <f>IF(SUM(C3,E3,G3,I3,K3,M3)=0,"",SUM(C3,E3,G3,I3,K3,M3))</f>
        <v>8</v>
      </c>
      <c r="O3" s="44">
        <f t="shared" ref="O3:O22" si="6">IF(N3&lt;&gt;"",RANK(N3,$N$3:$N$22,1),"")</f>
        <v>1</v>
      </c>
      <c r="P3" s="28" t="str">
        <f>IF(A3&lt;&gt;"",A3,"")</f>
        <v>CAMPBELL</v>
      </c>
      <c r="Q3" s="83"/>
    </row>
    <row r="4" spans="1:17" ht="17.649999999999999" x14ac:dyDescent="0.5">
      <c r="A4" s="37" t="s">
        <v>74</v>
      </c>
      <c r="B4" s="52">
        <v>6.7245370370370367E-3</v>
      </c>
      <c r="C4" s="53">
        <f t="shared" si="0"/>
        <v>7</v>
      </c>
      <c r="D4" s="52">
        <v>7.6961805555555559E-3</v>
      </c>
      <c r="E4" s="53">
        <f t="shared" si="1"/>
        <v>4</v>
      </c>
      <c r="F4" s="52">
        <v>4.1898148148148146E-3</v>
      </c>
      <c r="G4" s="53">
        <f t="shared" si="2"/>
        <v>3</v>
      </c>
      <c r="H4" s="52">
        <v>1.3762731481481482E-3</v>
      </c>
      <c r="I4" s="53">
        <f t="shared" si="3"/>
        <v>7</v>
      </c>
      <c r="J4" s="52">
        <v>1.8726851851851853E-3</v>
      </c>
      <c r="K4" s="53">
        <f t="shared" si="4"/>
        <v>2</v>
      </c>
      <c r="L4" s="52">
        <v>3.0827546296296297E-3</v>
      </c>
      <c r="M4" s="10">
        <f t="shared" si="5"/>
        <v>4</v>
      </c>
      <c r="N4" s="53">
        <f t="shared" ref="N4:N22" si="7">IF(SUM(C4,E4,G4,I4,K4,M4)=0,"",SUM(C4,E4,G4,I4,K4,M4))</f>
        <v>27</v>
      </c>
      <c r="O4" s="44">
        <f t="shared" si="6"/>
        <v>4</v>
      </c>
      <c r="P4" s="31" t="str">
        <f t="shared" ref="P4:P22" si="8">IF(A4&lt;&gt;"",A4,"")</f>
        <v>CARROLLTON</v>
      </c>
      <c r="Q4" s="83"/>
    </row>
    <row r="5" spans="1:17" ht="17.649999999999999" x14ac:dyDescent="0.5">
      <c r="A5" s="38" t="s">
        <v>75</v>
      </c>
      <c r="B5" s="50">
        <v>5.4166666666666669E-3</v>
      </c>
      <c r="C5" s="53">
        <f t="shared" si="0"/>
        <v>3</v>
      </c>
      <c r="D5" s="50">
        <v>7.9040509259259255E-3</v>
      </c>
      <c r="E5" s="53">
        <f t="shared" si="1"/>
        <v>5</v>
      </c>
      <c r="F5" s="85">
        <v>5.6712962962962967E-3</v>
      </c>
      <c r="G5" s="53">
        <f t="shared" si="2"/>
        <v>6</v>
      </c>
      <c r="H5" s="50">
        <v>1.2896990740740742E-3</v>
      </c>
      <c r="I5" s="53">
        <f t="shared" si="3"/>
        <v>5</v>
      </c>
      <c r="J5" s="50">
        <v>2.1571759259259257E-3</v>
      </c>
      <c r="K5" s="53">
        <f t="shared" si="4"/>
        <v>4</v>
      </c>
      <c r="L5" s="50">
        <v>3.902662037037037E-3</v>
      </c>
      <c r="M5" s="10">
        <f t="shared" si="5"/>
        <v>6</v>
      </c>
      <c r="N5" s="51">
        <f t="shared" si="7"/>
        <v>29</v>
      </c>
      <c r="O5" s="44">
        <f t="shared" si="6"/>
        <v>5</v>
      </c>
      <c r="P5" s="28" t="str">
        <f t="shared" si="8"/>
        <v>CARTERSVILLE</v>
      </c>
      <c r="Q5" s="83"/>
    </row>
    <row r="6" spans="1:17" ht="17.649999999999999" x14ac:dyDescent="0.5">
      <c r="A6" s="37" t="s">
        <v>78</v>
      </c>
      <c r="B6" s="84">
        <v>5.4282407407407404E-3</v>
      </c>
      <c r="C6" s="53">
        <f t="shared" si="0"/>
        <v>4</v>
      </c>
      <c r="D6" s="52">
        <v>6.3027777777777769E-3</v>
      </c>
      <c r="E6" s="53">
        <f t="shared" si="1"/>
        <v>3</v>
      </c>
      <c r="F6" s="52">
        <v>3.6458333333333334E-3</v>
      </c>
      <c r="G6" s="53">
        <f t="shared" si="2"/>
        <v>2</v>
      </c>
      <c r="H6" s="52">
        <v>9.8344907407407409E-4</v>
      </c>
      <c r="I6" s="53">
        <f t="shared" si="3"/>
        <v>1</v>
      </c>
      <c r="J6" s="52">
        <v>2.0792824074074073E-3</v>
      </c>
      <c r="K6" s="53">
        <f t="shared" si="4"/>
        <v>3</v>
      </c>
      <c r="L6" s="52">
        <v>2.9465277777777779E-3</v>
      </c>
      <c r="M6" s="10">
        <f t="shared" si="5"/>
        <v>2</v>
      </c>
      <c r="N6" s="53">
        <f t="shared" si="7"/>
        <v>15</v>
      </c>
      <c r="O6" s="44">
        <f t="shared" si="6"/>
        <v>2</v>
      </c>
      <c r="P6" s="31" t="str">
        <f t="shared" si="8"/>
        <v>ETOWAH (a)</v>
      </c>
      <c r="Q6" s="83"/>
    </row>
    <row r="7" spans="1:17" ht="17.649999999999999" x14ac:dyDescent="0.5">
      <c r="A7" s="38" t="s">
        <v>79</v>
      </c>
      <c r="B7" s="50">
        <v>6.6087962962962966E-3</v>
      </c>
      <c r="C7" s="53">
        <f t="shared" si="0"/>
        <v>6</v>
      </c>
      <c r="D7" s="50">
        <v>8.5539351851851853E-3</v>
      </c>
      <c r="E7" s="53">
        <f t="shared" si="1"/>
        <v>6</v>
      </c>
      <c r="F7" s="85">
        <v>7.2685185185185188E-3</v>
      </c>
      <c r="G7" s="53">
        <f t="shared" si="2"/>
        <v>7</v>
      </c>
      <c r="H7" s="50">
        <v>1.2966435185185186E-3</v>
      </c>
      <c r="I7" s="53">
        <f t="shared" si="3"/>
        <v>6</v>
      </c>
      <c r="J7" s="50">
        <v>2.763773148148148E-3</v>
      </c>
      <c r="K7" s="53">
        <f t="shared" si="4"/>
        <v>7</v>
      </c>
      <c r="L7" s="50">
        <v>3.7552083333333331E-3</v>
      </c>
      <c r="M7" s="10">
        <f t="shared" si="5"/>
        <v>5</v>
      </c>
      <c r="N7" s="51">
        <f t="shared" si="7"/>
        <v>37</v>
      </c>
      <c r="O7" s="44">
        <f t="shared" si="6"/>
        <v>7</v>
      </c>
      <c r="P7" s="28" t="str">
        <f t="shared" si="8"/>
        <v>ETOWAH (b)</v>
      </c>
      <c r="Q7" s="83"/>
    </row>
    <row r="8" spans="1:17" ht="17.649999999999999" x14ac:dyDescent="0.5">
      <c r="A8" s="37" t="s">
        <v>10</v>
      </c>
      <c r="B8" s="52">
        <v>5.0694444444444441E-3</v>
      </c>
      <c r="C8" s="53">
        <f t="shared" si="0"/>
        <v>1</v>
      </c>
      <c r="D8" s="52">
        <v>5.7906249999999998E-3</v>
      </c>
      <c r="E8" s="53">
        <f t="shared" si="1"/>
        <v>2</v>
      </c>
      <c r="F8" s="84">
        <v>4.409722222222222E-3</v>
      </c>
      <c r="G8" s="53">
        <f t="shared" si="2"/>
        <v>4</v>
      </c>
      <c r="H8" s="52">
        <v>1.2457175925925925E-3</v>
      </c>
      <c r="I8" s="53">
        <f t="shared" si="3"/>
        <v>4</v>
      </c>
      <c r="J8" s="52">
        <v>3.2716435185185188E-3</v>
      </c>
      <c r="K8" s="53">
        <f t="shared" si="4"/>
        <v>9</v>
      </c>
      <c r="L8" s="52">
        <v>3.0596064814814817E-3</v>
      </c>
      <c r="M8" s="10">
        <f t="shared" si="5"/>
        <v>3</v>
      </c>
      <c r="N8" s="53">
        <f t="shared" si="7"/>
        <v>23</v>
      </c>
      <c r="O8" s="44">
        <f t="shared" si="6"/>
        <v>3</v>
      </c>
      <c r="P8" s="31" t="str">
        <f t="shared" si="8"/>
        <v>OSBORNE</v>
      </c>
      <c r="Q8" s="83"/>
    </row>
    <row r="9" spans="1:17" ht="17.649999999999999" x14ac:dyDescent="0.5">
      <c r="A9" s="38" t="s">
        <v>104</v>
      </c>
      <c r="B9" s="50">
        <v>6.4796296296296303E-3</v>
      </c>
      <c r="C9" s="53">
        <f t="shared" si="0"/>
        <v>5</v>
      </c>
      <c r="D9" s="50">
        <v>8.6518518518518515E-3</v>
      </c>
      <c r="E9" s="53">
        <f t="shared" si="1"/>
        <v>7</v>
      </c>
      <c r="F9" s="85">
        <v>5.3356481481481484E-3</v>
      </c>
      <c r="G9" s="53">
        <f t="shared" si="2"/>
        <v>5</v>
      </c>
      <c r="H9" s="50">
        <v>1.0925925925925927E-3</v>
      </c>
      <c r="I9" s="53">
        <f t="shared" si="3"/>
        <v>3</v>
      </c>
      <c r="J9" s="50">
        <v>2.4921296296296297E-3</v>
      </c>
      <c r="K9" s="53">
        <f t="shared" si="4"/>
        <v>6</v>
      </c>
      <c r="L9" s="50">
        <v>3.9956018518518517E-3</v>
      </c>
      <c r="M9" s="10">
        <f t="shared" si="5"/>
        <v>7</v>
      </c>
      <c r="N9" s="51">
        <f t="shared" si="7"/>
        <v>33</v>
      </c>
      <c r="O9" s="44">
        <f t="shared" si="6"/>
        <v>6</v>
      </c>
      <c r="P9" s="28" t="str">
        <f t="shared" si="8"/>
        <v>PAULDING CO</v>
      </c>
      <c r="Q9" s="83"/>
    </row>
    <row r="10" spans="1:17" ht="17.649999999999999" x14ac:dyDescent="0.5">
      <c r="A10" s="37" t="s">
        <v>12</v>
      </c>
      <c r="B10" s="84">
        <v>7.5578703703703702E-3</v>
      </c>
      <c r="C10" s="53">
        <f t="shared" si="0"/>
        <v>9</v>
      </c>
      <c r="D10" s="84">
        <v>1.096261574074074E-2</v>
      </c>
      <c r="E10" s="53">
        <f t="shared" si="1"/>
        <v>8</v>
      </c>
      <c r="F10" s="84">
        <v>8.2407407407407412E-3</v>
      </c>
      <c r="G10" s="53">
        <f t="shared" si="2"/>
        <v>9</v>
      </c>
      <c r="H10" s="52">
        <v>2.0576388888888888E-3</v>
      </c>
      <c r="I10" s="53">
        <f t="shared" si="3"/>
        <v>8</v>
      </c>
      <c r="J10" s="52">
        <v>2.7943287037037038E-3</v>
      </c>
      <c r="K10" s="53">
        <f t="shared" si="4"/>
        <v>8</v>
      </c>
      <c r="L10" s="52">
        <v>4.9416666666666663E-3</v>
      </c>
      <c r="M10" s="10">
        <f t="shared" si="5"/>
        <v>8</v>
      </c>
      <c r="N10" s="53">
        <f t="shared" si="7"/>
        <v>50</v>
      </c>
      <c r="O10" s="44">
        <f t="shared" si="6"/>
        <v>9</v>
      </c>
      <c r="P10" s="31" t="str">
        <f t="shared" si="8"/>
        <v>PEBBLEBROOK</v>
      </c>
      <c r="Q10" s="83"/>
    </row>
    <row r="11" spans="1:17" ht="17.649999999999999" x14ac:dyDescent="0.5">
      <c r="A11" s="38" t="s">
        <v>82</v>
      </c>
      <c r="B11" s="50">
        <v>7.1527777777777779E-3</v>
      </c>
      <c r="C11" s="53">
        <f t="shared" si="0"/>
        <v>8</v>
      </c>
      <c r="D11" s="50">
        <v>1.3571643518518518E-2</v>
      </c>
      <c r="E11" s="53">
        <f t="shared" si="1"/>
        <v>9</v>
      </c>
      <c r="F11" s="85">
        <v>7.789351851851852E-3</v>
      </c>
      <c r="G11" s="53">
        <f t="shared" si="2"/>
        <v>8</v>
      </c>
      <c r="H11" s="50">
        <v>2.2746527777777778E-3</v>
      </c>
      <c r="I11" s="53">
        <f t="shared" si="3"/>
        <v>9</v>
      </c>
      <c r="J11" s="50">
        <v>2.2031249999999998E-3</v>
      </c>
      <c r="K11" s="53">
        <f t="shared" si="4"/>
        <v>5</v>
      </c>
      <c r="L11" s="50">
        <v>6.6940972222222219E-3</v>
      </c>
      <c r="M11" s="10">
        <f t="shared" si="5"/>
        <v>9</v>
      </c>
      <c r="N11" s="51">
        <f t="shared" si="7"/>
        <v>48</v>
      </c>
      <c r="O11" s="44">
        <f t="shared" si="6"/>
        <v>8</v>
      </c>
      <c r="P11" s="28" t="str">
        <f t="shared" si="8"/>
        <v>S COBB</v>
      </c>
      <c r="Q11" s="83"/>
    </row>
    <row r="12" spans="1:17" ht="17.649999999999999" x14ac:dyDescent="0.5">
      <c r="A12" s="37"/>
      <c r="B12" s="52"/>
      <c r="C12" s="53" t="str">
        <f t="shared" si="0"/>
        <v/>
      </c>
      <c r="D12" s="52"/>
      <c r="E12" s="53" t="str">
        <f t="shared" si="1"/>
        <v/>
      </c>
      <c r="F12" s="52"/>
      <c r="G12" s="53" t="str">
        <f t="shared" si="2"/>
        <v/>
      </c>
      <c r="H12" s="52"/>
      <c r="I12" s="53" t="str">
        <f t="shared" si="3"/>
        <v/>
      </c>
      <c r="J12" s="52"/>
      <c r="K12" s="53" t="str">
        <f t="shared" si="4"/>
        <v/>
      </c>
      <c r="L12" s="52"/>
      <c r="M12" s="10" t="str">
        <f t="shared" si="5"/>
        <v/>
      </c>
      <c r="N12" s="53" t="str">
        <f t="shared" si="7"/>
        <v/>
      </c>
      <c r="O12" s="44" t="str">
        <f t="shared" si="6"/>
        <v/>
      </c>
      <c r="P12" s="31" t="str">
        <f t="shared" si="8"/>
        <v/>
      </c>
      <c r="Q12" s="83"/>
    </row>
    <row r="13" spans="1:17" ht="17.649999999999999" x14ac:dyDescent="0.5">
      <c r="A13" s="38"/>
      <c r="B13" s="50"/>
      <c r="C13" s="53" t="str">
        <f t="shared" si="0"/>
        <v/>
      </c>
      <c r="D13" s="50"/>
      <c r="E13" s="53" t="str">
        <f t="shared" si="1"/>
        <v/>
      </c>
      <c r="F13" s="50"/>
      <c r="G13" s="53" t="str">
        <f t="shared" si="2"/>
        <v/>
      </c>
      <c r="H13" s="50"/>
      <c r="I13" s="53" t="str">
        <f t="shared" si="3"/>
        <v/>
      </c>
      <c r="J13" s="50"/>
      <c r="K13" s="53" t="str">
        <f t="shared" si="4"/>
        <v/>
      </c>
      <c r="L13" s="50"/>
      <c r="M13" s="10" t="str">
        <f t="shared" si="5"/>
        <v/>
      </c>
      <c r="N13" s="51" t="str">
        <f t="shared" si="7"/>
        <v/>
      </c>
      <c r="O13" s="44" t="str">
        <f t="shared" si="6"/>
        <v/>
      </c>
      <c r="P13" s="28" t="str">
        <f t="shared" si="8"/>
        <v/>
      </c>
      <c r="Q13" s="83"/>
    </row>
    <row r="14" spans="1:17" ht="17.649999999999999" x14ac:dyDescent="0.5">
      <c r="A14" s="37"/>
      <c r="B14" s="52"/>
      <c r="C14" s="53" t="str">
        <f t="shared" si="0"/>
        <v/>
      </c>
      <c r="D14" s="52"/>
      <c r="E14" s="53" t="str">
        <f t="shared" si="1"/>
        <v/>
      </c>
      <c r="F14" s="52"/>
      <c r="G14" s="53" t="str">
        <f t="shared" si="2"/>
        <v/>
      </c>
      <c r="H14" s="52"/>
      <c r="I14" s="53" t="str">
        <f t="shared" si="3"/>
        <v/>
      </c>
      <c r="J14" s="52"/>
      <c r="K14" s="53" t="str">
        <f t="shared" si="4"/>
        <v/>
      </c>
      <c r="L14" s="52"/>
      <c r="M14" s="10" t="str">
        <f t="shared" si="5"/>
        <v/>
      </c>
      <c r="N14" s="53" t="str">
        <f t="shared" si="7"/>
        <v/>
      </c>
      <c r="O14" s="44" t="str">
        <f t="shared" si="6"/>
        <v/>
      </c>
      <c r="P14" s="31" t="str">
        <f t="shared" si="8"/>
        <v/>
      </c>
      <c r="Q14" s="83"/>
    </row>
    <row r="15" spans="1:17" ht="17.649999999999999" x14ac:dyDescent="0.5">
      <c r="A15" s="38"/>
      <c r="B15" s="50"/>
      <c r="C15" s="53" t="str">
        <f t="shared" si="0"/>
        <v/>
      </c>
      <c r="D15" s="50"/>
      <c r="E15" s="53" t="str">
        <f t="shared" si="1"/>
        <v/>
      </c>
      <c r="F15" s="50"/>
      <c r="G15" s="53" t="str">
        <f t="shared" si="2"/>
        <v/>
      </c>
      <c r="H15" s="50"/>
      <c r="I15" s="53" t="str">
        <f t="shared" si="3"/>
        <v/>
      </c>
      <c r="J15" s="50"/>
      <c r="K15" s="53" t="str">
        <f t="shared" si="4"/>
        <v/>
      </c>
      <c r="L15" s="50"/>
      <c r="M15" s="10" t="str">
        <f t="shared" si="5"/>
        <v/>
      </c>
      <c r="N15" s="51" t="str">
        <f t="shared" si="7"/>
        <v/>
      </c>
      <c r="O15" s="44" t="str">
        <f t="shared" si="6"/>
        <v/>
      </c>
      <c r="P15" s="28" t="str">
        <f t="shared" si="8"/>
        <v/>
      </c>
      <c r="Q15" s="83"/>
    </row>
    <row r="16" spans="1:17" ht="17.649999999999999" x14ac:dyDescent="0.5">
      <c r="A16" s="37"/>
      <c r="B16" s="52"/>
      <c r="C16" s="53" t="str">
        <f t="shared" si="0"/>
        <v/>
      </c>
      <c r="D16" s="52"/>
      <c r="E16" s="53" t="str">
        <f t="shared" si="1"/>
        <v/>
      </c>
      <c r="F16" s="52"/>
      <c r="G16" s="53" t="str">
        <f t="shared" si="2"/>
        <v/>
      </c>
      <c r="H16" s="52"/>
      <c r="I16" s="53" t="str">
        <f t="shared" si="3"/>
        <v/>
      </c>
      <c r="J16" s="52"/>
      <c r="K16" s="53" t="str">
        <f t="shared" si="4"/>
        <v/>
      </c>
      <c r="L16" s="52"/>
      <c r="M16" s="10" t="str">
        <f t="shared" si="5"/>
        <v/>
      </c>
      <c r="N16" s="53" t="str">
        <f t="shared" si="7"/>
        <v/>
      </c>
      <c r="O16" s="44" t="str">
        <f t="shared" si="6"/>
        <v/>
      </c>
      <c r="P16" s="31" t="str">
        <f t="shared" si="8"/>
        <v/>
      </c>
      <c r="Q16" s="83"/>
    </row>
    <row r="17" spans="1:17" ht="17.649999999999999" x14ac:dyDescent="0.5">
      <c r="A17" s="38"/>
      <c r="B17" s="50"/>
      <c r="C17" s="53" t="str">
        <f t="shared" si="0"/>
        <v/>
      </c>
      <c r="D17" s="50"/>
      <c r="E17" s="53" t="str">
        <f t="shared" si="1"/>
        <v/>
      </c>
      <c r="F17" s="50"/>
      <c r="G17" s="53" t="str">
        <f t="shared" si="2"/>
        <v/>
      </c>
      <c r="H17" s="50"/>
      <c r="I17" s="53" t="str">
        <f t="shared" si="3"/>
        <v/>
      </c>
      <c r="J17" s="50"/>
      <c r="K17" s="53" t="str">
        <f t="shared" si="4"/>
        <v/>
      </c>
      <c r="L17" s="50"/>
      <c r="M17" s="10" t="str">
        <f t="shared" si="5"/>
        <v/>
      </c>
      <c r="N17" s="51" t="str">
        <f t="shared" si="7"/>
        <v/>
      </c>
      <c r="O17" s="44" t="str">
        <f t="shared" si="6"/>
        <v/>
      </c>
      <c r="P17" s="28" t="str">
        <f t="shared" si="8"/>
        <v/>
      </c>
      <c r="Q17" s="83"/>
    </row>
    <row r="18" spans="1:17" ht="17.649999999999999" x14ac:dyDescent="0.5">
      <c r="A18" s="37"/>
      <c r="B18" s="52"/>
      <c r="C18" s="53" t="str">
        <f t="shared" si="0"/>
        <v/>
      </c>
      <c r="D18" s="52"/>
      <c r="E18" s="53" t="str">
        <f t="shared" si="1"/>
        <v/>
      </c>
      <c r="F18" s="52"/>
      <c r="G18" s="53" t="str">
        <f t="shared" si="2"/>
        <v/>
      </c>
      <c r="H18" s="52"/>
      <c r="I18" s="53" t="str">
        <f t="shared" si="3"/>
        <v/>
      </c>
      <c r="J18" s="52"/>
      <c r="K18" s="53" t="str">
        <f t="shared" si="4"/>
        <v/>
      </c>
      <c r="L18" s="52"/>
      <c r="M18" s="10" t="str">
        <f t="shared" si="5"/>
        <v/>
      </c>
      <c r="N18" s="53" t="str">
        <f t="shared" si="7"/>
        <v/>
      </c>
      <c r="O18" s="44" t="str">
        <f t="shared" si="6"/>
        <v/>
      </c>
      <c r="P18" s="31" t="str">
        <f t="shared" si="8"/>
        <v/>
      </c>
      <c r="Q18" s="83"/>
    </row>
    <row r="19" spans="1:17" ht="17.649999999999999" x14ac:dyDescent="0.5">
      <c r="A19" s="38"/>
      <c r="B19" s="50"/>
      <c r="C19" s="53" t="str">
        <f t="shared" si="0"/>
        <v/>
      </c>
      <c r="D19" s="50"/>
      <c r="E19" s="53" t="str">
        <f t="shared" si="1"/>
        <v/>
      </c>
      <c r="F19" s="50"/>
      <c r="G19" s="53" t="str">
        <f t="shared" si="2"/>
        <v/>
      </c>
      <c r="H19" s="50"/>
      <c r="I19" s="53" t="str">
        <f t="shared" si="3"/>
        <v/>
      </c>
      <c r="J19" s="50"/>
      <c r="K19" s="53" t="str">
        <f t="shared" si="4"/>
        <v/>
      </c>
      <c r="L19" s="50"/>
      <c r="M19" s="10" t="str">
        <f t="shared" si="5"/>
        <v/>
      </c>
      <c r="N19" s="51" t="str">
        <f t="shared" si="7"/>
        <v/>
      </c>
      <c r="O19" s="44" t="str">
        <f t="shared" si="6"/>
        <v/>
      </c>
      <c r="P19" s="28" t="str">
        <f t="shared" si="8"/>
        <v/>
      </c>
      <c r="Q19" s="83"/>
    </row>
    <row r="20" spans="1:17" ht="17.649999999999999" x14ac:dyDescent="0.5">
      <c r="A20" s="37"/>
      <c r="B20" s="52"/>
      <c r="C20" s="53" t="str">
        <f t="shared" si="0"/>
        <v/>
      </c>
      <c r="D20" s="52"/>
      <c r="E20" s="53" t="str">
        <f t="shared" si="1"/>
        <v/>
      </c>
      <c r="F20" s="52"/>
      <c r="G20" s="53" t="str">
        <f t="shared" si="2"/>
        <v/>
      </c>
      <c r="H20" s="52"/>
      <c r="I20" s="53" t="str">
        <f t="shared" si="3"/>
        <v/>
      </c>
      <c r="J20" s="52"/>
      <c r="K20" s="53" t="str">
        <f t="shared" si="4"/>
        <v/>
      </c>
      <c r="L20" s="52"/>
      <c r="M20" s="10" t="str">
        <f t="shared" si="5"/>
        <v/>
      </c>
      <c r="N20" s="53" t="str">
        <f t="shared" si="7"/>
        <v/>
      </c>
      <c r="O20" s="44" t="str">
        <f t="shared" si="6"/>
        <v/>
      </c>
      <c r="P20" s="31" t="str">
        <f t="shared" si="8"/>
        <v/>
      </c>
      <c r="Q20" s="83"/>
    </row>
    <row r="21" spans="1:17" ht="17.649999999999999" x14ac:dyDescent="0.5">
      <c r="A21" s="38"/>
      <c r="B21" s="50"/>
      <c r="C21" s="53" t="str">
        <f t="shared" si="0"/>
        <v/>
      </c>
      <c r="D21" s="50"/>
      <c r="E21" s="53" t="str">
        <f t="shared" si="1"/>
        <v/>
      </c>
      <c r="F21" s="50"/>
      <c r="G21" s="53" t="str">
        <f t="shared" si="2"/>
        <v/>
      </c>
      <c r="H21" s="50"/>
      <c r="I21" s="53" t="str">
        <f t="shared" si="3"/>
        <v/>
      </c>
      <c r="J21" s="50"/>
      <c r="K21" s="53" t="str">
        <f t="shared" si="4"/>
        <v/>
      </c>
      <c r="L21" s="50"/>
      <c r="M21" s="10" t="str">
        <f t="shared" si="5"/>
        <v/>
      </c>
      <c r="N21" s="51" t="str">
        <f t="shared" si="7"/>
        <v/>
      </c>
      <c r="O21" s="44" t="str">
        <f t="shared" si="6"/>
        <v/>
      </c>
      <c r="P21" s="28" t="str">
        <f t="shared" si="8"/>
        <v/>
      </c>
      <c r="Q21" s="83"/>
    </row>
    <row r="22" spans="1:17" ht="17.649999999999999" x14ac:dyDescent="0.5">
      <c r="A22" s="37"/>
      <c r="B22" s="52"/>
      <c r="C22" s="53" t="str">
        <f t="shared" si="0"/>
        <v/>
      </c>
      <c r="D22" s="52"/>
      <c r="E22" s="53" t="str">
        <f t="shared" si="1"/>
        <v/>
      </c>
      <c r="F22" s="52"/>
      <c r="G22" s="53" t="str">
        <f t="shared" si="2"/>
        <v/>
      </c>
      <c r="H22" s="52"/>
      <c r="I22" s="53" t="str">
        <f t="shared" si="3"/>
        <v/>
      </c>
      <c r="J22" s="52"/>
      <c r="K22" s="53" t="str">
        <f t="shared" si="4"/>
        <v/>
      </c>
      <c r="L22" s="52"/>
      <c r="M22" s="10" t="str">
        <f t="shared" si="5"/>
        <v/>
      </c>
      <c r="N22" s="53" t="str">
        <f t="shared" si="7"/>
        <v/>
      </c>
      <c r="O22" s="44" t="str">
        <f t="shared" si="6"/>
        <v/>
      </c>
      <c r="P22" s="31" t="str">
        <f t="shared" si="8"/>
        <v/>
      </c>
      <c r="Q22" s="83"/>
    </row>
    <row r="23" spans="1:17" ht="17.649999999999999" x14ac:dyDescent="0.5">
      <c r="A23" s="39" t="s">
        <v>89</v>
      </c>
      <c r="B23" s="72"/>
      <c r="C23" s="59"/>
      <c r="D23" s="54"/>
      <c r="E23" s="59"/>
      <c r="F23" s="54"/>
      <c r="G23" s="59"/>
      <c r="H23" s="64"/>
      <c r="I23" s="59"/>
      <c r="J23" s="54"/>
      <c r="K23" s="59"/>
      <c r="L23" s="54"/>
      <c r="M23" s="17"/>
      <c r="N23" s="32"/>
      <c r="O23" s="45"/>
      <c r="P23" s="32"/>
      <c r="Q23" s="83"/>
    </row>
    <row r="24" spans="1:17" ht="17.649999999999999" x14ac:dyDescent="0.5">
      <c r="A24" s="40" t="s">
        <v>90</v>
      </c>
      <c r="B24" s="73"/>
      <c r="C24" s="60"/>
      <c r="D24" s="55"/>
      <c r="E24" s="60"/>
      <c r="F24" s="55"/>
      <c r="G24" s="60"/>
      <c r="H24" s="65"/>
      <c r="I24" s="60"/>
      <c r="J24" s="55"/>
      <c r="K24" s="60"/>
      <c r="L24" s="55"/>
      <c r="M24" s="16"/>
      <c r="N24" s="33"/>
      <c r="O24" s="46"/>
      <c r="P24" s="33"/>
      <c r="Q24" s="83"/>
    </row>
    <row r="25" spans="1:17" ht="17.649999999999999" x14ac:dyDescent="0.5">
      <c r="A25" s="41" t="s">
        <v>91</v>
      </c>
      <c r="B25" s="74"/>
      <c r="C25" s="60"/>
      <c r="D25" s="55"/>
      <c r="E25" s="60"/>
      <c r="F25" s="55"/>
      <c r="G25" s="60"/>
      <c r="H25" s="65"/>
      <c r="I25" s="60"/>
      <c r="J25" s="55"/>
      <c r="K25" s="60"/>
      <c r="L25" s="55"/>
      <c r="M25" s="16"/>
      <c r="N25" s="33"/>
      <c r="O25" s="46"/>
      <c r="P25" s="33"/>
      <c r="Q25" s="83"/>
    </row>
    <row r="26" spans="1:17" ht="18" thickBot="1" x14ac:dyDescent="0.55000000000000004">
      <c r="A26" s="42" t="s">
        <v>11</v>
      </c>
      <c r="B26" s="75"/>
      <c r="C26" s="61"/>
      <c r="D26" s="56"/>
      <c r="E26" s="61"/>
      <c r="F26" s="56"/>
      <c r="G26" s="61"/>
      <c r="H26" s="66"/>
      <c r="I26" s="61"/>
      <c r="J26" s="56"/>
      <c r="K26" s="61"/>
      <c r="L26" s="56"/>
      <c r="M26" s="29"/>
      <c r="N26" s="34"/>
      <c r="O26" s="47"/>
      <c r="P26" s="34"/>
      <c r="Q26" s="83"/>
    </row>
    <row r="27" spans="1:17" ht="17.649999999999999" x14ac:dyDescent="0.5">
      <c r="B27" s="25"/>
    </row>
  </sheetData>
  <sortState xmlns:xlrd2="http://schemas.microsoft.com/office/spreadsheetml/2017/richdata2" ref="A3:A11">
    <sortCondition ref="A3"/>
  </sortState>
  <mergeCells count="1">
    <mergeCell ref="A1:Q1"/>
  </mergeCells>
  <pageMargins left="0.75" right="0.75" top="1.5" bottom="1" header="0.5" footer="0.5"/>
  <pageSetup scale="78" orientation="landscape" verticalDpi="599" r:id="rId1"/>
  <headerFooter alignWithMargins="0">
    <oddHeader>&amp;C&amp;"Arial,Bold"&amp;12JROTC Raider Meet Results - Female
Paulding County High School
4 Oct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zoomScaleNormal="100" workbookViewId="0">
      <selection sqref="A1:H1"/>
    </sheetView>
  </sheetViews>
  <sheetFormatPr defaultColWidth="8.86328125" defaultRowHeight="17.25" x14ac:dyDescent="0.45"/>
  <cols>
    <col min="1" max="1" width="6.1328125" style="9" customWidth="1"/>
    <col min="2" max="2" width="26.1328125" style="9" bestFit="1" customWidth="1"/>
    <col min="3" max="3" width="1.86328125" style="9" customWidth="1"/>
    <col min="4" max="4" width="5.86328125" style="9" customWidth="1"/>
    <col min="5" max="5" width="27.73046875" style="9" bestFit="1" customWidth="1"/>
    <col min="6" max="6" width="1.86328125" style="9" customWidth="1"/>
    <col min="7" max="7" width="5.86328125" style="9" customWidth="1"/>
    <col min="8" max="8" width="26.1328125" style="9" bestFit="1" customWidth="1"/>
    <col min="9" max="16384" width="8.86328125" style="9"/>
  </cols>
  <sheetData>
    <row r="1" spans="1:8" s="79" customFormat="1" ht="33.75" customHeight="1" thickBot="1" x14ac:dyDescent="0.4">
      <c r="A1" s="104" t="str">
        <f>Female!$B2</f>
        <v>Team Run</v>
      </c>
      <c r="B1" s="105"/>
      <c r="C1" s="105"/>
      <c r="D1" s="105"/>
      <c r="E1" s="105"/>
      <c r="F1" s="105"/>
      <c r="G1" s="105"/>
      <c r="H1" s="106"/>
    </row>
    <row r="2" spans="1:8" x14ac:dyDescent="0.45">
      <c r="A2" s="109" t="s">
        <v>13</v>
      </c>
      <c r="B2" s="110"/>
      <c r="C2" s="114"/>
      <c r="D2" s="107" t="s">
        <v>14</v>
      </c>
      <c r="E2" s="108"/>
      <c r="F2" s="114"/>
      <c r="G2" s="99" t="s">
        <v>15</v>
      </c>
      <c r="H2" s="100"/>
    </row>
    <row r="3" spans="1:8" x14ac:dyDescent="0.45">
      <c r="A3" s="77">
        <v>3</v>
      </c>
      <c r="B3" s="33" t="str">
        <f>_xlfn.XLOOKUP(A3,Female!$C$3:$C$22,Female!$A$3:$A$22,"XXXX-TIE-XXXX",0,1)</f>
        <v>CARTERSVILLE</v>
      </c>
      <c r="C3" s="114"/>
      <c r="D3" s="77">
        <v>3</v>
      </c>
      <c r="E3" s="33" t="str">
        <f>_xlfn.XLOOKUP(D3,Mixed!$C$3:$C$22,Mixed!$A$3:$A$22,"XXXX-TIE-XXXX",0,1)</f>
        <v>PAULDING CO (a)</v>
      </c>
      <c r="F3" s="114"/>
      <c r="G3" s="77">
        <v>3</v>
      </c>
      <c r="H3" s="33" t="str">
        <f>_xlfn.XLOOKUP(G3,Male!$C$3:$C$22,Male!$A$3:$A$22,"XXXX-TIE-XXXX",0,1)</f>
        <v>CAMPBELL</v>
      </c>
    </row>
    <row r="4" spans="1:8" x14ac:dyDescent="0.45">
      <c r="A4" s="77">
        <v>2</v>
      </c>
      <c r="B4" s="33" t="str">
        <f>_xlfn.XLOOKUP(A4,Female!$C$3:$C$22,Female!$A$3:$A$22,"XXXX-TIE-XXXX",0,1)</f>
        <v>CAMPBELL</v>
      </c>
      <c r="C4" s="114"/>
      <c r="D4" s="77">
        <v>2</v>
      </c>
      <c r="E4" s="33" t="str">
        <f>_xlfn.XLOOKUP(D4,Mixed!$C$3:$C$22,Mixed!$A$3:$A$22,"XXXX-TIE-XXXX",0,1)</f>
        <v>S COBB</v>
      </c>
      <c r="F4" s="114"/>
      <c r="G4" s="77">
        <v>2</v>
      </c>
      <c r="H4" s="33" t="str">
        <f>_xlfn.XLOOKUP(G4,Male!$C$3:$C$22,Male!$A$3:$A$22,"XXXX-TIE-XXXX",0,1)</f>
        <v>OSBORNE</v>
      </c>
    </row>
    <row r="5" spans="1:8" ht="17.649999999999999" thickBot="1" x14ac:dyDescent="0.5">
      <c r="A5" s="78">
        <v>1</v>
      </c>
      <c r="B5" s="34" t="str">
        <f>_xlfn.XLOOKUP(A5,Female!$C$3:$C$22,Female!$A$3:$A$22,"XXXX-TIE-XXXX",0,1)</f>
        <v>OSBORNE</v>
      </c>
      <c r="C5" s="114"/>
      <c r="D5" s="78">
        <v>1</v>
      </c>
      <c r="E5" s="34" t="str">
        <f>_xlfn.XLOOKUP(D5,Mixed!$C$3:$C$22,Mixed!$A$3:$A$22,"XXXX-TIE-XXXX",0,1)</f>
        <v>N PAULDING</v>
      </c>
      <c r="F5" s="114"/>
      <c r="G5" s="78">
        <v>1</v>
      </c>
      <c r="H5" s="34" t="str">
        <f>_xlfn.XLOOKUP(G5,Male!$C$3:$C$22,Male!$A$3:$A$22,"XXXX-TIE-XXXX",0,1)</f>
        <v>ETOWAH (a)</v>
      </c>
    </row>
    <row r="6" spans="1:8" s="79" customFormat="1" ht="33.75" customHeight="1" thickBot="1" x14ac:dyDescent="0.4">
      <c r="A6" s="101" t="s">
        <v>106</v>
      </c>
      <c r="B6" s="102"/>
      <c r="C6" s="102"/>
      <c r="D6" s="102"/>
      <c r="E6" s="102"/>
      <c r="F6" s="102"/>
      <c r="G6" s="102"/>
      <c r="H6" s="103"/>
    </row>
    <row r="7" spans="1:8" x14ac:dyDescent="0.45">
      <c r="A7" s="109" t="s">
        <v>13</v>
      </c>
      <c r="B7" s="110"/>
      <c r="C7" s="114"/>
      <c r="D7" s="107" t="s">
        <v>14</v>
      </c>
      <c r="E7" s="108"/>
      <c r="F7" s="114"/>
      <c r="G7" s="99" t="s">
        <v>15</v>
      </c>
      <c r="H7" s="100"/>
    </row>
    <row r="8" spans="1:8" x14ac:dyDescent="0.45">
      <c r="A8" s="77">
        <v>3</v>
      </c>
      <c r="B8" s="33" t="str">
        <f>_xlfn.XLOOKUP(A8,Female!$G$3:$G$22,Female!$A$3:$A$22,"XXXX-TIE-XXXX",0,1)</f>
        <v>CARROLLTON</v>
      </c>
      <c r="C8" s="114"/>
      <c r="D8" s="77">
        <v>3</v>
      </c>
      <c r="E8" s="33" t="str">
        <f>_xlfn.XLOOKUP(D8,Mixed!$G$3:$G$22,Mixed!$A$3:$A$22,"XXXX-TIE-XXXX",0,1)</f>
        <v>N PAULDING</v>
      </c>
      <c r="F8" s="114"/>
      <c r="G8" s="77">
        <v>3</v>
      </c>
      <c r="H8" s="33" t="str">
        <f>_xlfn.XLOOKUP(G8,Male!$G$3:$G$22,Male!$A$3:$A$22,"XXXX-TIE-XXXX",0,1)</f>
        <v>ETOWAH (a)</v>
      </c>
    </row>
    <row r="9" spans="1:8" x14ac:dyDescent="0.45">
      <c r="A9" s="77">
        <v>2</v>
      </c>
      <c r="B9" s="33" t="str">
        <f>_xlfn.XLOOKUP(A9,Female!$G$3:$G$22,Female!$A$3:$A$22,"XXXX-TIE-XXXX",0,1)</f>
        <v>ETOWAH (a)</v>
      </c>
      <c r="C9" s="114"/>
      <c r="D9" s="77">
        <v>2</v>
      </c>
      <c r="E9" s="33" t="str">
        <f>_xlfn.XLOOKUP(D9,Mixed!$G$3:$G$22,Mixed!$A$3:$A$22,"XXXX-TIE-XXXX",0,1)</f>
        <v>ALEXANDER</v>
      </c>
      <c r="F9" s="114"/>
      <c r="G9" s="77">
        <v>2</v>
      </c>
      <c r="H9" s="33" t="str">
        <f>_xlfn.XLOOKUP(G9,Male!$G$3:$G$22,Male!$A$3:$A$22,"XXXX-TIE-XXXX",0,1)</f>
        <v>N PAULDING</v>
      </c>
    </row>
    <row r="10" spans="1:8" ht="17.649999999999999" thickBot="1" x14ac:dyDescent="0.5">
      <c r="A10" s="78">
        <v>1</v>
      </c>
      <c r="B10" s="34" t="str">
        <f>_xlfn.XLOOKUP(A10,Female!$G$3:$G$22,Female!$A$3:$A$22,"XXXX-TIE-XXXX",0,1)</f>
        <v>CAMPBELL</v>
      </c>
      <c r="C10" s="114"/>
      <c r="D10" s="78">
        <v>1</v>
      </c>
      <c r="E10" s="34" t="str">
        <f>_xlfn.XLOOKUP(D10,Mixed!$G$3:$G$22,Mixed!$A$3:$A$22,"XXXX-TIE-XXXX",0,1)</f>
        <v>PAULDING CO (a)</v>
      </c>
      <c r="F10" s="114"/>
      <c r="G10" s="78">
        <v>1</v>
      </c>
      <c r="H10" s="34" t="str">
        <f>_xlfn.XLOOKUP(G10,Male!$G$3:$G$22,Male!$A$3:$A$22,"XXXX-TIE-XXXX",0,1)</f>
        <v>CAMPBELL</v>
      </c>
    </row>
    <row r="11" spans="1:8" s="79" customFormat="1" ht="33.75" customHeight="1" thickBot="1" x14ac:dyDescent="0.4">
      <c r="A11" s="101" t="s">
        <v>87</v>
      </c>
      <c r="B11" s="102"/>
      <c r="C11" s="102"/>
      <c r="D11" s="102"/>
      <c r="E11" s="102"/>
      <c r="F11" s="102"/>
      <c r="G11" s="102"/>
      <c r="H11" s="103"/>
    </row>
    <row r="12" spans="1:8" x14ac:dyDescent="0.45">
      <c r="A12" s="109" t="s">
        <v>13</v>
      </c>
      <c r="B12" s="110"/>
      <c r="C12" s="114"/>
      <c r="D12" s="107" t="s">
        <v>14</v>
      </c>
      <c r="E12" s="108"/>
      <c r="F12" s="114"/>
      <c r="G12" s="99" t="s">
        <v>15</v>
      </c>
      <c r="H12" s="100"/>
    </row>
    <row r="13" spans="1:8" x14ac:dyDescent="0.45">
      <c r="A13" s="77">
        <v>3</v>
      </c>
      <c r="B13" s="33" t="str">
        <f>_xlfn.XLOOKUP(A13,Female!$M$3:$M$22,Female!$A$3:$A$22,"XXXX-TIE-XXXX",0,1)</f>
        <v>OSBORNE</v>
      </c>
      <c r="C13" s="114"/>
      <c r="D13" s="77">
        <v>3</v>
      </c>
      <c r="E13" s="33" t="str">
        <f>_xlfn.XLOOKUP(D13,Mixed!$M$3:$M$22,Mixed!$A$3:$A$22,"XXXX-TIE-XXXX",0,1)</f>
        <v>ALEXANDER</v>
      </c>
      <c r="F13" s="114"/>
      <c r="G13" s="77">
        <v>3</v>
      </c>
      <c r="H13" s="33" t="str">
        <f>_xlfn.XLOOKUP(G13,Male!$M$3:$M$22,Male!$A$3:$A$22,"XXXX-TIE-XXXX",0,1)</f>
        <v>OSBORNE</v>
      </c>
    </row>
    <row r="14" spans="1:8" x14ac:dyDescent="0.45">
      <c r="A14" s="77">
        <v>2</v>
      </c>
      <c r="B14" s="33" t="str">
        <f>_xlfn.XLOOKUP(A14,Female!$M$3:$M$22,Female!$A$3:$A$22,"XXXX-TIE-XXXX",0,1)</f>
        <v>ETOWAH (a)</v>
      </c>
      <c r="C14" s="114"/>
      <c r="D14" s="77">
        <v>2</v>
      </c>
      <c r="E14" s="33" t="str">
        <f>_xlfn.XLOOKUP(D14,Mixed!$M$3:$M$22,Mixed!$A$3:$A$22,"XXXX-TIE-XXXX",0,1)</f>
        <v>N PAULDING</v>
      </c>
      <c r="F14" s="114"/>
      <c r="G14" s="77">
        <v>2</v>
      </c>
      <c r="H14" s="33" t="str">
        <f>_xlfn.XLOOKUP(G14,Male!$M$3:$M$22,Male!$A$3:$A$22,"XXXX-TIE-XXXX",0,1)</f>
        <v>CAMPBELL</v>
      </c>
    </row>
    <row r="15" spans="1:8" ht="17.649999999999999" thickBot="1" x14ac:dyDescent="0.5">
      <c r="A15" s="78">
        <v>1</v>
      </c>
      <c r="B15" s="34" t="str">
        <f>_xlfn.XLOOKUP(A15,Female!$M$3:$M$22,Female!$A$3:$A$22,"XXXX-TIE-XXXX",0,1)</f>
        <v>CAMPBELL</v>
      </c>
      <c r="C15" s="114"/>
      <c r="D15" s="78">
        <v>1</v>
      </c>
      <c r="E15" s="34" t="str">
        <f>_xlfn.XLOOKUP(D15,Mixed!$M$3:$M$22,Mixed!$A$3:$A$22,"XXXX-TIE-XXXX",0,1)</f>
        <v>PAULDING CO (a)</v>
      </c>
      <c r="F15" s="114"/>
      <c r="G15" s="78">
        <v>1</v>
      </c>
      <c r="H15" s="34" t="str">
        <f>_xlfn.XLOOKUP(G15,Male!$M$3:$M$22,Male!$A$3:$A$22,"XXXX-TIE-XXXX",0,1)</f>
        <v>ETOWAH (a)</v>
      </c>
    </row>
    <row r="16" spans="1:8" s="79" customFormat="1" ht="33.75" customHeight="1" thickBot="1" x14ac:dyDescent="0.4">
      <c r="A16" s="101" t="s">
        <v>107</v>
      </c>
      <c r="B16" s="102"/>
      <c r="C16" s="102"/>
      <c r="D16" s="102"/>
      <c r="E16" s="102"/>
      <c r="F16" s="102"/>
      <c r="G16" s="102"/>
      <c r="H16" s="103"/>
    </row>
    <row r="17" spans="1:8" x14ac:dyDescent="0.45">
      <c r="A17" s="109" t="s">
        <v>13</v>
      </c>
      <c r="B17" s="110"/>
      <c r="C17" s="114"/>
      <c r="D17" s="107" t="s">
        <v>14</v>
      </c>
      <c r="E17" s="108"/>
      <c r="F17" s="114"/>
      <c r="G17" s="99" t="s">
        <v>15</v>
      </c>
      <c r="H17" s="100"/>
    </row>
    <row r="18" spans="1:8" x14ac:dyDescent="0.45">
      <c r="A18" s="77">
        <v>3</v>
      </c>
      <c r="B18" s="33" t="str">
        <f>_xlfn.XLOOKUP(A18,Female!$E$3:$E$22,Female!$A$3:$A$22,"XXXX-TIE-XXXX",0,1)</f>
        <v>ETOWAH (a)</v>
      </c>
      <c r="C18" s="114"/>
      <c r="D18" s="77">
        <v>3</v>
      </c>
      <c r="E18" s="33" t="str">
        <f>_xlfn.XLOOKUP(D18,Mixed!$E$3:$E$22,Mixed!$A$3:$A$22,"XXXX-TIE-XXXX",0,1)</f>
        <v>S COBB</v>
      </c>
      <c r="F18" s="114"/>
      <c r="G18" s="77">
        <v>3</v>
      </c>
      <c r="H18" s="33" t="str">
        <f>_xlfn.XLOOKUP(G18,Male!$E$3:$E$22,Male!$A$3:$A$22,"XXXX-TIE-XXXX",0,1)</f>
        <v>OSBORNE</v>
      </c>
    </row>
    <row r="19" spans="1:8" x14ac:dyDescent="0.45">
      <c r="A19" s="77">
        <v>2</v>
      </c>
      <c r="B19" s="33" t="str">
        <f>_xlfn.XLOOKUP(A19,Female!$E$3:$E$22,Female!$A$3:$A$22,"XXXX-TIE-XXXX",0,1)</f>
        <v>OSBORNE</v>
      </c>
      <c r="C19" s="114"/>
      <c r="D19" s="77">
        <v>2</v>
      </c>
      <c r="E19" s="33" t="str">
        <f>_xlfn.XLOOKUP(D19,Mixed!$E$3:$E$22,Mixed!$A$3:$A$22,"XXXX-TIE-XXXX",0,1)</f>
        <v>N PAULDING</v>
      </c>
      <c r="F19" s="114"/>
      <c r="G19" s="77">
        <v>2</v>
      </c>
      <c r="H19" s="33" t="str">
        <f>_xlfn.XLOOKUP(G19,Male!$E$3:$E$22,Male!$A$3:$A$22,"XXXX-TIE-XXXX",0,1)</f>
        <v>CAMPBELL</v>
      </c>
    </row>
    <row r="20" spans="1:8" ht="17.649999999999999" thickBot="1" x14ac:dyDescent="0.5">
      <c r="A20" s="78">
        <v>1</v>
      </c>
      <c r="B20" s="34" t="str">
        <f>_xlfn.XLOOKUP(A20,Female!$E$3:$E$22,Female!$A$3:$A$22,"XXXX-TIE-XXXX",0,1)</f>
        <v>CAMPBELL</v>
      </c>
      <c r="C20" s="114"/>
      <c r="D20" s="78">
        <v>1</v>
      </c>
      <c r="E20" s="34" t="str">
        <f>_xlfn.XLOOKUP(D20,Mixed!$E$3:$E$22,Mixed!$A$3:$A$22,"XXXX-TIE-XXXX",0,1)</f>
        <v>ALEXANDER</v>
      </c>
      <c r="F20" s="114"/>
      <c r="G20" s="78">
        <v>1</v>
      </c>
      <c r="H20" s="34" t="str">
        <f>_xlfn.XLOOKUP(G20,Male!$E$3:$E$22,Male!$A$3:$A$22,"XXXX-TIE-XXXX",0,1)</f>
        <v>ETOWAH (a)</v>
      </c>
    </row>
    <row r="21" spans="1:8" s="79" customFormat="1" ht="33.75" customHeight="1" thickBot="1" x14ac:dyDescent="0.4">
      <c r="A21" s="101" t="s">
        <v>5</v>
      </c>
      <c r="B21" s="102"/>
      <c r="C21" s="102"/>
      <c r="D21" s="102"/>
      <c r="E21" s="102"/>
      <c r="F21" s="102"/>
      <c r="G21" s="102"/>
      <c r="H21" s="103"/>
    </row>
    <row r="22" spans="1:8" x14ac:dyDescent="0.45">
      <c r="A22" s="109" t="s">
        <v>13</v>
      </c>
      <c r="B22" s="110"/>
      <c r="C22" s="114"/>
      <c r="D22" s="107" t="s">
        <v>14</v>
      </c>
      <c r="E22" s="108"/>
      <c r="F22" s="114"/>
      <c r="G22" s="99" t="s">
        <v>15</v>
      </c>
      <c r="H22" s="100"/>
    </row>
    <row r="23" spans="1:8" x14ac:dyDescent="0.45">
      <c r="A23" s="77">
        <v>3</v>
      </c>
      <c r="B23" s="33" t="str">
        <f>_xlfn.XLOOKUP(A23,Female!$I$3:$I$22,Female!$A$3:$A$22,"XXXX-TIE-XXXX",0,1)</f>
        <v>PAULDING CO</v>
      </c>
      <c r="C23" s="114"/>
      <c r="D23" s="77">
        <v>3</v>
      </c>
      <c r="E23" s="33" t="str">
        <f>_xlfn.XLOOKUP(D23,Mixed!$I$3:$I$22,Mixed!$A$3:$A$22,"XXXX-TIE-XXXX",0,1)</f>
        <v>PAULDING CO (b)</v>
      </c>
      <c r="F23" s="114"/>
      <c r="G23" s="77">
        <v>3</v>
      </c>
      <c r="H23" s="33" t="str">
        <f>_xlfn.XLOOKUP(G23,Male!$I$3:$I$22,Male!$A$3:$A$22,"XXXX-TIE-XXXX",0,1)</f>
        <v>ETOWAH (a)</v>
      </c>
    </row>
    <row r="24" spans="1:8" x14ac:dyDescent="0.45">
      <c r="A24" s="77">
        <v>2</v>
      </c>
      <c r="B24" s="33" t="str">
        <f>_xlfn.XLOOKUP(A24,Female!$I$3:$I$22,Female!$A$3:$A$22,"XXXX-TIE-XXXX",0,1)</f>
        <v>CAMPBELL</v>
      </c>
      <c r="C24" s="114"/>
      <c r="D24" s="77">
        <v>2</v>
      </c>
      <c r="E24" s="33" t="str">
        <f>_xlfn.XLOOKUP(D24,Mixed!$I$3:$I$22,Mixed!$A$3:$A$22,"XXXX-TIE-XXXX",0,1)</f>
        <v>ALEXANDER</v>
      </c>
      <c r="F24" s="114"/>
      <c r="G24" s="77">
        <v>2</v>
      </c>
      <c r="H24" s="33" t="str">
        <f>_xlfn.XLOOKUP(G24,Male!$I$3:$I$22,Male!$A$3:$A$22,"XXXX-TIE-XXXX",0,1)</f>
        <v>OSBORNE</v>
      </c>
    </row>
    <row r="25" spans="1:8" ht="17.649999999999999" thickBot="1" x14ac:dyDescent="0.5">
      <c r="A25" s="78">
        <v>1</v>
      </c>
      <c r="B25" s="34" t="str">
        <f>_xlfn.XLOOKUP(A25,Female!$I$3:$I$22,Female!$A$3:$A$22,"XXXX-TIE-XXXX",0,1)</f>
        <v>ETOWAH (a)</v>
      </c>
      <c r="C25" s="114"/>
      <c r="D25" s="78">
        <v>1</v>
      </c>
      <c r="E25" s="34" t="str">
        <f>_xlfn.XLOOKUP(D25,Mixed!$I$3:$I$22,Mixed!$A$3:$A$22,"XXXX-TIE-XXXX",0,1)</f>
        <v>N PAULDING</v>
      </c>
      <c r="F25" s="114"/>
      <c r="G25" s="78">
        <v>1</v>
      </c>
      <c r="H25" s="34" t="str">
        <f>_xlfn.XLOOKUP(G25,Male!$I$3:$I$22,Male!$A$3:$A$22,"XXXX-TIE-XXXX",0,1)</f>
        <v>N PAULDING</v>
      </c>
    </row>
    <row r="26" spans="1:8" s="79" customFormat="1" ht="33.75" customHeight="1" thickBot="1" x14ac:dyDescent="0.4">
      <c r="A26" s="101" t="s">
        <v>6</v>
      </c>
      <c r="B26" s="102"/>
      <c r="C26" s="102"/>
      <c r="D26" s="102"/>
      <c r="E26" s="102"/>
      <c r="F26" s="102"/>
      <c r="G26" s="102"/>
      <c r="H26" s="103"/>
    </row>
    <row r="27" spans="1:8" x14ac:dyDescent="0.45">
      <c r="A27" s="109" t="s">
        <v>13</v>
      </c>
      <c r="B27" s="110"/>
      <c r="C27" s="114"/>
      <c r="D27" s="107" t="s">
        <v>14</v>
      </c>
      <c r="E27" s="108"/>
      <c r="F27" s="114"/>
      <c r="G27" s="99" t="s">
        <v>15</v>
      </c>
      <c r="H27" s="100"/>
    </row>
    <row r="28" spans="1:8" x14ac:dyDescent="0.45">
      <c r="A28" s="77">
        <v>3</v>
      </c>
      <c r="B28" s="33" t="str">
        <f>_xlfn.XLOOKUP(A28,Female!$K$3:$K$22,Female!$A$3:$A$22,"XXXX-TIE-XXXX",0,1)</f>
        <v>ETOWAH (a)</v>
      </c>
      <c r="C28" s="114"/>
      <c r="D28" s="77">
        <v>3</v>
      </c>
      <c r="E28" s="33" t="str">
        <f>_xlfn.XLOOKUP(D28,Mixed!$K$3:$K$22,Mixed!$A$3:$A$22,"XXXX-TIE-XXXX",0,1)</f>
        <v>PAULDING CO (a)</v>
      </c>
      <c r="F28" s="114"/>
      <c r="G28" s="77">
        <v>3</v>
      </c>
      <c r="H28" s="33" t="str">
        <f>_xlfn.XLOOKUP(G28,Male!$K$3:$K$22,Male!$A$3:$A$22,"XXXX-TIE-XXXX",0,1)</f>
        <v>OSBORNE</v>
      </c>
    </row>
    <row r="29" spans="1:8" x14ac:dyDescent="0.45">
      <c r="A29" s="77">
        <v>2</v>
      </c>
      <c r="B29" s="33" t="str">
        <f>_xlfn.XLOOKUP(A29,Female!$K$3:$K$22,Female!$A$3:$A$22,"XXXX-TIE-XXXX",0,1)</f>
        <v>CARROLLTON</v>
      </c>
      <c r="C29" s="114"/>
      <c r="D29" s="77">
        <v>2</v>
      </c>
      <c r="E29" s="33" t="str">
        <f>_xlfn.XLOOKUP(D29,Mixed!$K$3:$K$22,Mixed!$A$3:$A$22,"XXXX-TIE-XXXX",0,1)</f>
        <v>ALEXANDER</v>
      </c>
      <c r="F29" s="114"/>
      <c r="G29" s="77">
        <v>2</v>
      </c>
      <c r="H29" s="33" t="str">
        <f>_xlfn.XLOOKUP(G29,Male!$K$3:$K$22,Male!$A$3:$A$22,"XXXX-TIE-XXXX",0,1)</f>
        <v>CAMPBELL</v>
      </c>
    </row>
    <row r="30" spans="1:8" ht="17.649999999999999" thickBot="1" x14ac:dyDescent="0.5">
      <c r="A30" s="78">
        <v>1</v>
      </c>
      <c r="B30" s="34" t="str">
        <f>_xlfn.XLOOKUP(A30,Female!$K$3:$K$22,Female!$A$3:$A$22,"XXXX-TIE-XXXX",0,1)</f>
        <v>CAMPBELL</v>
      </c>
      <c r="C30" s="114"/>
      <c r="D30" s="78">
        <v>1</v>
      </c>
      <c r="E30" s="34" t="str">
        <f>_xlfn.XLOOKUP(D30,Mixed!$K$3:$K$22,Mixed!$A$3:$A$22,"XXXX-TIE-XXXX",0,1)</f>
        <v>N PAULDING</v>
      </c>
      <c r="F30" s="114"/>
      <c r="G30" s="78">
        <v>1</v>
      </c>
      <c r="H30" s="34" t="str">
        <f>_xlfn.XLOOKUP(G30,Male!$K$3:$K$22,Male!$A$3:$A$22,"XXXX-TIE-XXXX",0,1)</f>
        <v>ETOWAH (a)</v>
      </c>
    </row>
    <row r="31" spans="1:8" ht="34.5" customHeight="1" thickBot="1" x14ac:dyDescent="0.5">
      <c r="A31" s="111" t="s">
        <v>105</v>
      </c>
      <c r="B31" s="112"/>
      <c r="C31" s="112"/>
      <c r="D31" s="112"/>
      <c r="E31" s="112"/>
      <c r="F31" s="112"/>
      <c r="G31" s="112"/>
      <c r="H31" s="113"/>
    </row>
    <row r="32" spans="1:8" x14ac:dyDescent="0.45">
      <c r="A32" s="109" t="s">
        <v>13</v>
      </c>
      <c r="B32" s="110"/>
      <c r="C32" s="114"/>
      <c r="D32" s="107" t="s">
        <v>14</v>
      </c>
      <c r="E32" s="108"/>
      <c r="F32" s="114"/>
      <c r="G32" s="99" t="s">
        <v>15</v>
      </c>
      <c r="H32" s="100"/>
    </row>
    <row r="33" spans="1:8" x14ac:dyDescent="0.45">
      <c r="A33" s="77">
        <v>3</v>
      </c>
      <c r="B33" s="33" t="str">
        <f>_xlfn.XLOOKUP(A33,Female!$O$3:$O$22,Female!$A$3:$A$22,"XXXX-TIE-XXXX",0,1)</f>
        <v>OSBORNE</v>
      </c>
      <c r="C33" s="114"/>
      <c r="D33" s="77">
        <v>3</v>
      </c>
      <c r="E33" s="33" t="str">
        <f>_xlfn.XLOOKUP(D33,Mixed!$O$3:$O$22,Mixed!$A$3:$A$22,"XXXX-TIE-XXXX",0,1)</f>
        <v>PAULDING CO (a)</v>
      </c>
      <c r="F33" s="114"/>
      <c r="G33" s="77">
        <v>3</v>
      </c>
      <c r="H33" s="33" t="str">
        <f>_xlfn.XLOOKUP(G33,Male!$O$3:$O$22,Male!$A$3:$A$22,"XXXX-TIE-XXXX",0,1)</f>
        <v>OSBORNE</v>
      </c>
    </row>
    <row r="34" spans="1:8" x14ac:dyDescent="0.45">
      <c r="A34" s="77">
        <v>2</v>
      </c>
      <c r="B34" s="33" t="str">
        <f>_xlfn.XLOOKUP(A34,Female!$O$3:$O$22,Female!$A$3:$A$22,"XXXX-TIE-XXXX",0,1)</f>
        <v>ETOWAH (a)</v>
      </c>
      <c r="C34" s="114"/>
      <c r="D34" s="77">
        <v>2</v>
      </c>
      <c r="E34" s="33" t="str">
        <f>_xlfn.XLOOKUP(D34,Mixed!$O$3:$O$22,Mixed!$A$3:$A$22,"XXXX-TIE-XXXX",0,1)</f>
        <v>ALEXANDER</v>
      </c>
      <c r="F34" s="114"/>
      <c r="G34" s="77">
        <v>2</v>
      </c>
      <c r="H34" s="33" t="str">
        <f>_xlfn.XLOOKUP(G34,Male!$O$3:$O$22,Male!$A$3:$A$22,"XXXX-TIE-XXXX",0,1)</f>
        <v>CAMPBELL</v>
      </c>
    </row>
    <row r="35" spans="1:8" ht="17.649999999999999" thickBot="1" x14ac:dyDescent="0.5">
      <c r="A35" s="78">
        <v>1</v>
      </c>
      <c r="B35" s="34" t="str">
        <f>_xlfn.XLOOKUP(A35,Female!$O$3:$O$22,Female!$A$3:$A$22,"XXXX-TIE-XXXX",0,1)</f>
        <v>CAMPBELL</v>
      </c>
      <c r="C35" s="115"/>
      <c r="D35" s="78">
        <v>1</v>
      </c>
      <c r="E35" s="34" t="str">
        <f>_xlfn.XLOOKUP(D35,Mixed!$O$3:$O$22,Mixed!$A$3:$A$22,"XXXX-TIE-XXXX",0,1)</f>
        <v>N PAULDING</v>
      </c>
      <c r="F35" s="115"/>
      <c r="G35" s="78">
        <v>1</v>
      </c>
      <c r="H35" s="34" t="str">
        <f>_xlfn.XLOOKUP(G35,Male!$O$3:$O$22,Male!$A$3:$A$22,"XXXX-TIE-XXXX",0,1)</f>
        <v>ETOWAH (a)</v>
      </c>
    </row>
  </sheetData>
  <mergeCells count="42">
    <mergeCell ref="C2:C5"/>
    <mergeCell ref="F2:F5"/>
    <mergeCell ref="C7:C10"/>
    <mergeCell ref="F7:F10"/>
    <mergeCell ref="C12:C15"/>
    <mergeCell ref="F12:F15"/>
    <mergeCell ref="D12:E12"/>
    <mergeCell ref="C17:C20"/>
    <mergeCell ref="F17:F20"/>
    <mergeCell ref="C22:C25"/>
    <mergeCell ref="F22:F25"/>
    <mergeCell ref="C27:C30"/>
    <mergeCell ref="F27:F30"/>
    <mergeCell ref="A26:H26"/>
    <mergeCell ref="G27:H27"/>
    <mergeCell ref="D27:E27"/>
    <mergeCell ref="A27:B27"/>
    <mergeCell ref="A22:B22"/>
    <mergeCell ref="D22:E22"/>
    <mergeCell ref="G22:H22"/>
    <mergeCell ref="A31:H31"/>
    <mergeCell ref="A32:B32"/>
    <mergeCell ref="D32:E32"/>
    <mergeCell ref="G32:H32"/>
    <mergeCell ref="C32:C35"/>
    <mergeCell ref="F32:F35"/>
    <mergeCell ref="G7:H7"/>
    <mergeCell ref="A11:H11"/>
    <mergeCell ref="A16:H16"/>
    <mergeCell ref="A21:H21"/>
    <mergeCell ref="A1:H1"/>
    <mergeCell ref="G12:H12"/>
    <mergeCell ref="G17:H17"/>
    <mergeCell ref="D17:E17"/>
    <mergeCell ref="A12:B12"/>
    <mergeCell ref="A2:B2"/>
    <mergeCell ref="D2:E2"/>
    <mergeCell ref="G2:H2"/>
    <mergeCell ref="A6:H6"/>
    <mergeCell ref="A7:B7"/>
    <mergeCell ref="D7:E7"/>
    <mergeCell ref="A17:B17"/>
  </mergeCells>
  <conditionalFormatting sqref="A1:XFD1 A2:F2 G2:XFD5 A3:B5 D3:E5 A6:XFD6 A7:F7 A7:B10 G7:XFD10 D8:E10 A11:XFD11 A12:F12 A12:B15 G12:XFD15 D13:E15 A16:XFD16 A17:F17 A17:B20 G17:XFD20 D18:E20 A21:XFD21 A22:F22 A22:B25 G22:XFD25 D23:E25 A26:XFD26 A27:F27 A27:B30 G27:XFD30 D28:E30 A31:XFD31 A32:F32 A32:B35 G32:XFD35 D33:E35 A36:XFD1048576">
    <cfRule type="expression" dxfId="0" priority="1">
      <formula>IF(A1="XXXX-TIE-XXXX", TRUE, FALSE)</formula>
    </cfRule>
  </conditionalFormatting>
  <printOptions horizontalCentered="1"/>
  <pageMargins left="0.7" right="0.7" top="0.99458333333333337" bottom="0.75" header="0.3" footer="0.3"/>
  <pageSetup scale="90" orientation="portrait" r:id="rId1"/>
  <headerFooter>
    <oddHeader>&amp;C&amp;"Arial,Bold"&amp;12Paulding County High School
Final Results
4 Oct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53F0-F45D-AC44-BA30-0444D867822C}">
  <dimension ref="A1:P53"/>
  <sheetViews>
    <sheetView workbookViewId="0"/>
  </sheetViews>
  <sheetFormatPr defaultColWidth="10.86328125" defaultRowHeight="15" x14ac:dyDescent="0.4"/>
  <cols>
    <col min="1" max="1" width="28.1328125" style="8" bestFit="1" customWidth="1"/>
    <col min="2" max="2" width="10.86328125" style="8"/>
    <col min="3" max="3" width="29" style="8" customWidth="1"/>
    <col min="4" max="16384" width="10.86328125" style="8"/>
  </cols>
  <sheetData>
    <row r="1" spans="1:3" x14ac:dyDescent="0.4">
      <c r="A1" s="12" t="s">
        <v>16</v>
      </c>
    </row>
    <row r="2" spans="1:3" x14ac:dyDescent="0.4">
      <c r="A2" s="18" t="s">
        <v>17</v>
      </c>
      <c r="B2" s="8" t="s">
        <v>18</v>
      </c>
    </row>
    <row r="3" spans="1:3" x14ac:dyDescent="0.4">
      <c r="A3" s="18"/>
    </row>
    <row r="4" spans="1:3" x14ac:dyDescent="0.4">
      <c r="A4" s="18" t="s">
        <v>19</v>
      </c>
      <c r="B4" s="8" t="s">
        <v>20</v>
      </c>
    </row>
    <row r="5" spans="1:3" x14ac:dyDescent="0.4">
      <c r="A5" s="19"/>
      <c r="B5" s="8" t="s">
        <v>21</v>
      </c>
    </row>
    <row r="6" spans="1:3" x14ac:dyDescent="0.4">
      <c r="B6" s="8" t="s">
        <v>22</v>
      </c>
    </row>
    <row r="7" spans="1:3" x14ac:dyDescent="0.4">
      <c r="A7" s="18"/>
    </row>
    <row r="8" spans="1:3" x14ac:dyDescent="0.4">
      <c r="A8" s="18" t="s">
        <v>23</v>
      </c>
      <c r="B8" s="8" t="s">
        <v>24</v>
      </c>
    </row>
    <row r="9" spans="1:3" x14ac:dyDescent="0.4">
      <c r="A9" s="18" t="s">
        <v>25</v>
      </c>
      <c r="B9" s="8" t="s">
        <v>26</v>
      </c>
    </row>
    <row r="10" spans="1:3" x14ac:dyDescent="0.4">
      <c r="A10" s="18" t="s">
        <v>27</v>
      </c>
      <c r="B10" s="8" t="s">
        <v>28</v>
      </c>
    </row>
    <row r="11" spans="1:3" x14ac:dyDescent="0.4">
      <c r="A11" s="18"/>
      <c r="C11" s="8" t="s">
        <v>29</v>
      </c>
    </row>
    <row r="12" spans="1:3" x14ac:dyDescent="0.4">
      <c r="A12" s="18"/>
      <c r="C12" s="15" t="s">
        <v>30</v>
      </c>
    </row>
    <row r="13" spans="1:3" x14ac:dyDescent="0.4">
      <c r="A13" s="18"/>
      <c r="C13" s="8" t="s">
        <v>31</v>
      </c>
    </row>
    <row r="14" spans="1:3" x14ac:dyDescent="0.4">
      <c r="A14" s="18"/>
    </row>
    <row r="15" spans="1:3" x14ac:dyDescent="0.4">
      <c r="A15" s="18"/>
      <c r="B15" s="15" t="s">
        <v>32</v>
      </c>
    </row>
    <row r="16" spans="1:3" x14ac:dyDescent="0.4">
      <c r="A16" s="18"/>
    </row>
    <row r="17" spans="1:5" x14ac:dyDescent="0.4">
      <c r="A17" s="18" t="s">
        <v>33</v>
      </c>
      <c r="B17" s="8" t="s">
        <v>34</v>
      </c>
    </row>
    <row r="18" spans="1:5" x14ac:dyDescent="0.4">
      <c r="A18" s="18"/>
      <c r="B18" s="8" t="s">
        <v>35</v>
      </c>
    </row>
    <row r="19" spans="1:5" x14ac:dyDescent="0.4">
      <c r="A19" s="18"/>
      <c r="B19" s="11" t="s">
        <v>36</v>
      </c>
    </row>
    <row r="20" spans="1:5" x14ac:dyDescent="0.4">
      <c r="A20" s="18"/>
    </row>
    <row r="21" spans="1:5" x14ac:dyDescent="0.4">
      <c r="A21" s="18"/>
    </row>
    <row r="22" spans="1:5" x14ac:dyDescent="0.4">
      <c r="A22" s="18" t="s">
        <v>37</v>
      </c>
      <c r="B22" s="8" t="s">
        <v>38</v>
      </c>
      <c r="C22" s="11" t="s">
        <v>39</v>
      </c>
      <c r="E22" s="8" t="s">
        <v>40</v>
      </c>
    </row>
    <row r="23" spans="1:5" x14ac:dyDescent="0.4">
      <c r="A23" s="18"/>
      <c r="B23" s="8" t="s">
        <v>41</v>
      </c>
      <c r="C23" s="11" t="s">
        <v>42</v>
      </c>
    </row>
    <row r="24" spans="1:5" x14ac:dyDescent="0.4">
      <c r="A24" s="18"/>
      <c r="B24" s="8" t="s">
        <v>43</v>
      </c>
      <c r="C24" s="11" t="s">
        <v>44</v>
      </c>
    </row>
    <row r="25" spans="1:5" x14ac:dyDescent="0.4">
      <c r="A25" s="18"/>
      <c r="B25" s="11" t="s">
        <v>45</v>
      </c>
    </row>
    <row r="26" spans="1:5" x14ac:dyDescent="0.4">
      <c r="A26" s="18"/>
      <c r="B26" s="8" t="s">
        <v>46</v>
      </c>
      <c r="C26" s="11" t="s">
        <v>47</v>
      </c>
    </row>
    <row r="27" spans="1:5" x14ac:dyDescent="0.4">
      <c r="A27" s="18"/>
      <c r="B27" s="8" t="s">
        <v>48</v>
      </c>
      <c r="C27" s="11" t="s">
        <v>49</v>
      </c>
    </row>
    <row r="28" spans="1:5" x14ac:dyDescent="0.4">
      <c r="A28" s="18"/>
      <c r="B28" s="8" t="s">
        <v>50</v>
      </c>
      <c r="C28" s="11" t="s">
        <v>51</v>
      </c>
    </row>
    <row r="29" spans="1:5" x14ac:dyDescent="0.4">
      <c r="A29" s="18"/>
    </row>
    <row r="30" spans="1:5" x14ac:dyDescent="0.4">
      <c r="A30" s="18" t="s">
        <v>52</v>
      </c>
      <c r="B30" s="8" t="s">
        <v>53</v>
      </c>
    </row>
    <row r="31" spans="1:5" x14ac:dyDescent="0.4">
      <c r="A31" s="18" t="s">
        <v>54</v>
      </c>
      <c r="B31" s="8" t="s">
        <v>55</v>
      </c>
    </row>
    <row r="32" spans="1:5" x14ac:dyDescent="0.4">
      <c r="B32" s="8" t="s">
        <v>56</v>
      </c>
    </row>
    <row r="34" spans="2:3" x14ac:dyDescent="0.4">
      <c r="B34" s="8" t="s">
        <v>57</v>
      </c>
    </row>
    <row r="35" spans="2:3" x14ac:dyDescent="0.4">
      <c r="C35" s="8" t="s">
        <v>58</v>
      </c>
    </row>
    <row r="36" spans="2:3" x14ac:dyDescent="0.4">
      <c r="B36" s="8" t="s">
        <v>59</v>
      </c>
    </row>
    <row r="37" spans="2:3" x14ac:dyDescent="0.4">
      <c r="C37" s="8" t="s">
        <v>60</v>
      </c>
    </row>
    <row r="38" spans="2:3" x14ac:dyDescent="0.4">
      <c r="C38" s="8" t="s">
        <v>61</v>
      </c>
    </row>
    <row r="39" spans="2:3" x14ac:dyDescent="0.4">
      <c r="C39" s="8" t="s">
        <v>62</v>
      </c>
    </row>
    <row r="40" spans="2:3" x14ac:dyDescent="0.4">
      <c r="C40" s="8" t="s">
        <v>63</v>
      </c>
    </row>
    <row r="42" spans="2:3" x14ac:dyDescent="0.4">
      <c r="B42" s="11" t="s">
        <v>64</v>
      </c>
    </row>
    <row r="43" spans="2:3" x14ac:dyDescent="0.4">
      <c r="B43" s="11" t="s">
        <v>65</v>
      </c>
    </row>
    <row r="44" spans="2:3" x14ac:dyDescent="0.4">
      <c r="B44" s="8" t="s">
        <v>66</v>
      </c>
    </row>
    <row r="45" spans="2:3" x14ac:dyDescent="0.4">
      <c r="C45" s="8" t="s">
        <v>67</v>
      </c>
    </row>
    <row r="46" spans="2:3" x14ac:dyDescent="0.4">
      <c r="C46" s="8" t="s">
        <v>68</v>
      </c>
    </row>
    <row r="47" spans="2:3" x14ac:dyDescent="0.4">
      <c r="C47" s="8" t="s">
        <v>69</v>
      </c>
    </row>
    <row r="48" spans="2:3" x14ac:dyDescent="0.4">
      <c r="C48" s="8" t="s">
        <v>70</v>
      </c>
    </row>
    <row r="53" spans="1:16" ht="15.4" thickBot="1" x14ac:dyDescent="0.45">
      <c r="A53" s="13" t="s">
        <v>71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14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548D101936346BD659EBFBE630E5A" ma:contentTypeVersion="13" ma:contentTypeDescription="Create a new document." ma:contentTypeScope="" ma:versionID="f77c45b3a6f88708aae0a2724678776c">
  <xsd:schema xmlns:xsd="http://www.w3.org/2001/XMLSchema" xmlns:xs="http://www.w3.org/2001/XMLSchema" xmlns:p="http://schemas.microsoft.com/office/2006/metadata/properties" xmlns:ns3="b66e3db2-8c20-495c-b208-ccd5294f87f8" xmlns:ns4="e54826b5-d5f6-4104-ad1f-0e4794feeb88" targetNamespace="http://schemas.microsoft.com/office/2006/metadata/properties" ma:root="true" ma:fieldsID="be1eaef9c6a8dadf59ed917096e0a031" ns3:_="" ns4:_="">
    <xsd:import namespace="b66e3db2-8c20-495c-b208-ccd5294f87f8"/>
    <xsd:import namespace="e54826b5-d5f6-4104-ad1f-0e4794fee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3db2-8c20-495c-b208-ccd5294f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26b5-d5f6-4104-ad1f-0e4794fee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A2BDBC-7CC4-46B8-8568-6DA4835ED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90179-D59D-4FAB-BBAD-ADBEA36112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1E5B29-0612-467D-A06F-B5DB78541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e3db2-8c20-495c-b208-ccd5294f87f8"/>
    <ds:schemaRef ds:uri="e54826b5-d5f6-4104-ad1f-0e4794fee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Male</vt:lpstr>
      <vt:lpstr>Mixed</vt:lpstr>
      <vt:lpstr>Female</vt:lpstr>
      <vt:lpstr>Results</vt:lpstr>
      <vt:lpstr>Helper</vt:lpstr>
      <vt:lpstr>Female!Print_Area</vt:lpstr>
      <vt:lpstr>Male!Print_Area</vt:lpstr>
      <vt:lpstr>Mixed!Print_Area</vt:lpstr>
      <vt:lpstr>Team_Relay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Brian Sexton</cp:lastModifiedBy>
  <cp:revision/>
  <cp:lastPrinted>2025-10-04T20:45:26Z</cp:lastPrinted>
  <dcterms:created xsi:type="dcterms:W3CDTF">2012-09-19T17:00:51Z</dcterms:created>
  <dcterms:modified xsi:type="dcterms:W3CDTF">2025-10-04T20:52:22Z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0x010100FF8548D101936346BD659EBFBE630E5A</vt:lpwstr>
  </property>
</Properties>
</file>