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uldingcountyschool-my.sharepoint.com/personal/jcarpenter_paulding_k12_ga_us/Documents/Desktop/"/>
    </mc:Choice>
  </mc:AlternateContent>
  <xr:revisionPtr revIDLastSave="18" documentId="8_{335432CA-ADDE-4E8B-A5C3-CD94827BE582}" xr6:coauthVersionLast="47" xr6:coauthVersionMax="47" xr10:uidLastSave="{1F7D6FEE-06E5-4127-B557-A14E09B39324}"/>
  <bookViews>
    <workbookView xWindow="-120" yWindow="-120" windowWidth="15600" windowHeight="11040" xr2:uid="{00000000-000D-0000-FFFF-FFFF00000000}"/>
  </bookViews>
  <sheets>
    <sheet name="Male" sheetId="15" r:id="rId1"/>
    <sheet name="Mixed" sheetId="12" r:id="rId2"/>
    <sheet name="Female" sheetId="14" r:id="rId3"/>
    <sheet name="Results" sheetId="7" r:id="rId4"/>
    <sheet name="Helper" sheetId="16" r:id="rId5"/>
  </sheets>
  <definedNames>
    <definedName name="_xlnm._FilterDatabase" localSheetId="2" hidden="1">Female!$A$2:$Q$2</definedName>
    <definedName name="_xlnm._FilterDatabase" localSheetId="0" hidden="1">Male!$A$2:$S$2</definedName>
    <definedName name="_xlnm._FilterDatabase" localSheetId="1" hidden="1">Mixed!$A$2:$Q$2</definedName>
    <definedName name="_xlnm.Print_Area" localSheetId="2">Female!$A$2:$O$28</definedName>
    <definedName name="_xlnm.Print_Area" localSheetId="0">Male!$A$2:$O$25</definedName>
    <definedName name="_xlnm.Print_Area" localSheetId="1">Mixed!$A$2:$O$31</definedName>
    <definedName name="Team_Relay">Female!$B$3:$B$26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5" l="1"/>
  <c r="E12" i="15"/>
  <c r="E13" i="15"/>
  <c r="E26" i="15"/>
  <c r="E8" i="15"/>
  <c r="E25" i="15"/>
  <c r="E24" i="15"/>
  <c r="E3" i="15"/>
  <c r="E5" i="15"/>
  <c r="E23" i="15"/>
  <c r="E22" i="15"/>
  <c r="E21" i="15"/>
  <c r="E14" i="15"/>
  <c r="E20" i="15"/>
  <c r="E10" i="15"/>
  <c r="E6" i="15"/>
  <c r="E19" i="15"/>
  <c r="E9" i="15"/>
  <c r="E18" i="15"/>
  <c r="E17" i="15"/>
  <c r="E15" i="15"/>
  <c r="E4" i="15"/>
  <c r="E16" i="15"/>
  <c r="K7" i="15"/>
  <c r="K12" i="15"/>
  <c r="K13" i="15"/>
  <c r="K26" i="15"/>
  <c r="K8" i="15"/>
  <c r="K25" i="15"/>
  <c r="K24" i="15"/>
  <c r="K3" i="15"/>
  <c r="K5" i="15"/>
  <c r="K23" i="15"/>
  <c r="K22" i="15"/>
  <c r="K21" i="15"/>
  <c r="K14" i="15"/>
  <c r="K20" i="15"/>
  <c r="K10" i="15"/>
  <c r="K6" i="15"/>
  <c r="K19" i="15"/>
  <c r="K9" i="15"/>
  <c r="K18" i="15"/>
  <c r="K17" i="15"/>
  <c r="K15" i="15"/>
  <c r="K4" i="15"/>
  <c r="K16" i="15"/>
  <c r="I7" i="15"/>
  <c r="I12" i="15"/>
  <c r="I13" i="15"/>
  <c r="I26" i="15"/>
  <c r="I8" i="15"/>
  <c r="I25" i="15"/>
  <c r="I24" i="15"/>
  <c r="I3" i="15"/>
  <c r="I5" i="15"/>
  <c r="I23" i="15"/>
  <c r="I22" i="15"/>
  <c r="I21" i="15"/>
  <c r="I14" i="15"/>
  <c r="I20" i="15"/>
  <c r="I10" i="15"/>
  <c r="I6" i="15"/>
  <c r="I19" i="15"/>
  <c r="I9" i="15"/>
  <c r="I18" i="15"/>
  <c r="I17" i="15"/>
  <c r="I15" i="15"/>
  <c r="I4" i="15"/>
  <c r="I16" i="15"/>
  <c r="C7" i="15"/>
  <c r="C12" i="15"/>
  <c r="C13" i="15"/>
  <c r="C26" i="15"/>
  <c r="C8" i="15"/>
  <c r="C25" i="15"/>
  <c r="C24" i="15"/>
  <c r="C3" i="15"/>
  <c r="C5" i="15"/>
  <c r="C23" i="15"/>
  <c r="C22" i="15"/>
  <c r="C21" i="15"/>
  <c r="C20" i="15"/>
  <c r="C10" i="15"/>
  <c r="C6" i="15"/>
  <c r="C19" i="15"/>
  <c r="C9" i="15"/>
  <c r="C18" i="15"/>
  <c r="C17" i="15"/>
  <c r="C15" i="15"/>
  <c r="C4" i="15"/>
  <c r="C16" i="15"/>
  <c r="G7" i="15"/>
  <c r="G12" i="15"/>
  <c r="G13" i="15"/>
  <c r="G26" i="15"/>
  <c r="G8" i="15"/>
  <c r="G25" i="15"/>
  <c r="G24" i="15"/>
  <c r="G3" i="15"/>
  <c r="G5" i="15"/>
  <c r="G23" i="15"/>
  <c r="G22" i="15"/>
  <c r="G21" i="15"/>
  <c r="G14" i="15"/>
  <c r="G20" i="15"/>
  <c r="G10" i="15"/>
  <c r="G6" i="15"/>
  <c r="G19" i="15"/>
  <c r="G9" i="15"/>
  <c r="G18" i="15"/>
  <c r="G17" i="15"/>
  <c r="G15" i="15"/>
  <c r="G4" i="15"/>
  <c r="G16" i="15"/>
  <c r="G26" i="14"/>
  <c r="G9" i="14"/>
  <c r="G25" i="14"/>
  <c r="G24" i="14"/>
  <c r="G8" i="14"/>
  <c r="G5" i="14"/>
  <c r="G23" i="14"/>
  <c r="G3" i="14"/>
  <c r="G22" i="14"/>
  <c r="G21" i="14"/>
  <c r="G20" i="14"/>
  <c r="G19" i="14"/>
  <c r="G18" i="14"/>
  <c r="G17" i="14"/>
  <c r="G6" i="14"/>
  <c r="G7" i="14"/>
  <c r="G16" i="14"/>
  <c r="G15" i="14"/>
  <c r="G14" i="14"/>
  <c r="G13" i="14"/>
  <c r="G12" i="14"/>
  <c r="G4" i="14"/>
  <c r="G11" i="14"/>
  <c r="E26" i="14"/>
  <c r="E9" i="14"/>
  <c r="E25" i="14"/>
  <c r="E24" i="14"/>
  <c r="E8" i="14"/>
  <c r="E5" i="14"/>
  <c r="E23" i="14"/>
  <c r="E3" i="14"/>
  <c r="E22" i="14"/>
  <c r="E21" i="14"/>
  <c r="E20" i="14"/>
  <c r="E19" i="14"/>
  <c r="E18" i="14"/>
  <c r="E17" i="14"/>
  <c r="E6" i="14"/>
  <c r="E7" i="14"/>
  <c r="E16" i="14"/>
  <c r="E15" i="14"/>
  <c r="E14" i="14"/>
  <c r="E13" i="14"/>
  <c r="E12" i="14"/>
  <c r="E4" i="14"/>
  <c r="E11" i="14"/>
  <c r="C26" i="14"/>
  <c r="C9" i="14"/>
  <c r="C25" i="14"/>
  <c r="C24" i="14"/>
  <c r="C8" i="14"/>
  <c r="C5" i="14"/>
  <c r="C23" i="14"/>
  <c r="C3" i="14"/>
  <c r="C22" i="14"/>
  <c r="C21" i="14"/>
  <c r="C20" i="14"/>
  <c r="C19" i="14"/>
  <c r="C18" i="14"/>
  <c r="C17" i="14"/>
  <c r="C6" i="14"/>
  <c r="C7" i="14"/>
  <c r="C16" i="14"/>
  <c r="C15" i="14"/>
  <c r="C14" i="14"/>
  <c r="C13" i="14"/>
  <c r="C12" i="14"/>
  <c r="C4" i="14"/>
  <c r="C11" i="14"/>
  <c r="I26" i="14"/>
  <c r="I9" i="14"/>
  <c r="I25" i="14"/>
  <c r="I24" i="14"/>
  <c r="I8" i="14"/>
  <c r="I5" i="14"/>
  <c r="I23" i="14"/>
  <c r="I3" i="14"/>
  <c r="I22" i="14"/>
  <c r="I21" i="14"/>
  <c r="I20" i="14"/>
  <c r="I19" i="14"/>
  <c r="I18" i="14"/>
  <c r="I17" i="14"/>
  <c r="I6" i="14"/>
  <c r="I7" i="14"/>
  <c r="I16" i="14"/>
  <c r="I15" i="14"/>
  <c r="I14" i="14"/>
  <c r="I13" i="14"/>
  <c r="I12" i="14"/>
  <c r="I4" i="14"/>
  <c r="I11" i="14"/>
  <c r="K26" i="14"/>
  <c r="K9" i="14"/>
  <c r="K25" i="14"/>
  <c r="K24" i="14"/>
  <c r="K8" i="14"/>
  <c r="K5" i="14"/>
  <c r="K23" i="14"/>
  <c r="K3" i="14"/>
  <c r="K22" i="14"/>
  <c r="K21" i="14"/>
  <c r="K20" i="14"/>
  <c r="K19" i="14"/>
  <c r="K18" i="14"/>
  <c r="K17" i="14"/>
  <c r="K6" i="14"/>
  <c r="K7" i="14"/>
  <c r="K16" i="14"/>
  <c r="K15" i="14"/>
  <c r="K14" i="14"/>
  <c r="K13" i="14"/>
  <c r="K12" i="14"/>
  <c r="K4" i="14"/>
  <c r="K11" i="14"/>
  <c r="K10" i="14"/>
  <c r="I14" i="12"/>
  <c r="G14" i="12"/>
  <c r="E14" i="12"/>
  <c r="C14" i="12"/>
  <c r="M11" i="12"/>
  <c r="K11" i="12"/>
  <c r="I11" i="12"/>
  <c r="G11" i="12"/>
  <c r="E11" i="12"/>
  <c r="C11" i="12"/>
  <c r="M17" i="12"/>
  <c r="K17" i="12"/>
  <c r="I17" i="12"/>
  <c r="G17" i="12"/>
  <c r="E17" i="12"/>
  <c r="C17" i="12"/>
  <c r="K15" i="12"/>
  <c r="I15" i="12"/>
  <c r="G15" i="12"/>
  <c r="E15" i="12"/>
  <c r="C15" i="12"/>
  <c r="I10" i="14"/>
  <c r="G10" i="14"/>
  <c r="E10" i="14"/>
  <c r="C10" i="14"/>
  <c r="M8" i="14"/>
  <c r="M5" i="14"/>
  <c r="M23" i="14"/>
  <c r="M3" i="14"/>
  <c r="M22" i="14"/>
  <c r="M21" i="14"/>
  <c r="M20" i="14"/>
  <c r="M19" i="14"/>
  <c r="M18" i="14"/>
  <c r="M17" i="14"/>
  <c r="M6" i="14"/>
  <c r="M7" i="14"/>
  <c r="M16" i="14"/>
  <c r="M15" i="14"/>
  <c r="M14" i="14"/>
  <c r="M13" i="14"/>
  <c r="M12" i="14"/>
  <c r="M4" i="14"/>
  <c r="M11" i="14"/>
  <c r="M10" i="14"/>
  <c r="M7" i="12"/>
  <c r="K7" i="12"/>
  <c r="I7" i="12"/>
  <c r="G7" i="12"/>
  <c r="E7" i="12"/>
  <c r="C7" i="12"/>
  <c r="M28" i="12"/>
  <c r="K28" i="12"/>
  <c r="I28" i="12"/>
  <c r="G28" i="12"/>
  <c r="E28" i="12"/>
  <c r="C28" i="12"/>
  <c r="M27" i="12"/>
  <c r="K27" i="12"/>
  <c r="I27" i="12"/>
  <c r="G27" i="12"/>
  <c r="E27" i="12"/>
  <c r="C27" i="12"/>
  <c r="M10" i="12"/>
  <c r="K10" i="12"/>
  <c r="I10" i="12"/>
  <c r="G10" i="12"/>
  <c r="E10" i="12"/>
  <c r="C10" i="12"/>
  <c r="M4" i="12"/>
  <c r="K4" i="12"/>
  <c r="I4" i="12"/>
  <c r="G4" i="12"/>
  <c r="E4" i="12"/>
  <c r="C4" i="12"/>
  <c r="M26" i="12"/>
  <c r="K26" i="12"/>
  <c r="I26" i="12"/>
  <c r="G26" i="12"/>
  <c r="E26" i="12"/>
  <c r="C26" i="12"/>
  <c r="M25" i="12"/>
  <c r="K25" i="12"/>
  <c r="I25" i="12"/>
  <c r="G25" i="12"/>
  <c r="E25" i="12"/>
  <c r="C25" i="12"/>
  <c r="M3" i="12"/>
  <c r="K3" i="12"/>
  <c r="I3" i="12"/>
  <c r="G3" i="12"/>
  <c r="E3" i="12"/>
  <c r="C3" i="12"/>
  <c r="M12" i="12"/>
  <c r="K12" i="12"/>
  <c r="I12" i="12"/>
  <c r="G12" i="12"/>
  <c r="E12" i="12"/>
  <c r="C12" i="12"/>
  <c r="M14" i="12"/>
  <c r="K14" i="12"/>
  <c r="K24" i="12"/>
  <c r="I24" i="12"/>
  <c r="G24" i="12"/>
  <c r="E24" i="12"/>
  <c r="C24" i="12"/>
  <c r="M9" i="12"/>
  <c r="K9" i="12"/>
  <c r="I9" i="12"/>
  <c r="G9" i="12"/>
  <c r="E9" i="12"/>
  <c r="C9" i="12"/>
  <c r="M16" i="12"/>
  <c r="K16" i="12"/>
  <c r="I16" i="12"/>
  <c r="G16" i="12"/>
  <c r="E16" i="12"/>
  <c r="C16" i="12"/>
  <c r="M23" i="12"/>
  <c r="K23" i="12"/>
  <c r="I23" i="12"/>
  <c r="G23" i="12"/>
  <c r="E23" i="12"/>
  <c r="C23" i="12"/>
  <c r="M22" i="12"/>
  <c r="K22" i="12"/>
  <c r="I22" i="12"/>
  <c r="G22" i="12"/>
  <c r="E22" i="12"/>
  <c r="C22" i="12"/>
  <c r="K5" i="12"/>
  <c r="I5" i="12"/>
  <c r="G5" i="12"/>
  <c r="E5" i="12"/>
  <c r="C5" i="12"/>
  <c r="M21" i="12"/>
  <c r="K21" i="12"/>
  <c r="I21" i="12"/>
  <c r="G21" i="12"/>
  <c r="E21" i="12"/>
  <c r="C21" i="12"/>
  <c r="M13" i="12"/>
  <c r="K13" i="12"/>
  <c r="I13" i="12"/>
  <c r="G13" i="12"/>
  <c r="E13" i="12"/>
  <c r="C13" i="12"/>
  <c r="M20" i="12"/>
  <c r="K20" i="12"/>
  <c r="I20" i="12"/>
  <c r="G20" i="12"/>
  <c r="E20" i="12"/>
  <c r="C20" i="12"/>
  <c r="M6" i="12"/>
  <c r="K6" i="12"/>
  <c r="I6" i="12"/>
  <c r="G6" i="12"/>
  <c r="E6" i="12"/>
  <c r="C6" i="12"/>
  <c r="M19" i="12"/>
  <c r="K19" i="12"/>
  <c r="I19" i="12"/>
  <c r="G19" i="12"/>
  <c r="E19" i="12"/>
  <c r="C19" i="12"/>
  <c r="K18" i="12"/>
  <c r="I18" i="12"/>
  <c r="G18" i="12"/>
  <c r="E18" i="12"/>
  <c r="C18" i="12"/>
  <c r="K8" i="12"/>
  <c r="I8" i="12"/>
  <c r="G8" i="12"/>
  <c r="E8" i="12"/>
  <c r="C8" i="12"/>
  <c r="E28" i="7"/>
  <c r="C28" i="7"/>
  <c r="A28" i="7"/>
  <c r="E23" i="7"/>
  <c r="C23" i="7"/>
  <c r="A23" i="7"/>
  <c r="E18" i="7"/>
  <c r="C18" i="7"/>
  <c r="A18" i="7"/>
  <c r="E13" i="7"/>
  <c r="C13" i="7"/>
  <c r="A13" i="7"/>
  <c r="E8" i="7"/>
  <c r="C8" i="7"/>
  <c r="A8" i="7"/>
  <c r="E3" i="7"/>
  <c r="C3" i="7"/>
  <c r="A3" i="7"/>
  <c r="M12" i="15"/>
  <c r="M13" i="15"/>
  <c r="M26" i="15"/>
  <c r="M8" i="15"/>
  <c r="M25" i="15"/>
  <c r="M24" i="15"/>
  <c r="M3" i="15"/>
  <c r="M5" i="15"/>
  <c r="M23" i="15"/>
  <c r="M22" i="15"/>
  <c r="M21" i="15"/>
  <c r="M14" i="15"/>
  <c r="M20" i="15"/>
  <c r="M10" i="15"/>
  <c r="M6" i="15"/>
  <c r="M19" i="15"/>
  <c r="M9" i="15"/>
  <c r="M18" i="15"/>
  <c r="M17" i="15"/>
  <c r="M15" i="15"/>
  <c r="M4" i="15"/>
  <c r="M16" i="15"/>
  <c r="M11" i="15"/>
  <c r="F15" i="7" s="1"/>
  <c r="K11" i="15"/>
  <c r="I11" i="15"/>
  <c r="G11" i="15"/>
  <c r="E11" i="15"/>
  <c r="C11" i="15"/>
  <c r="F16" i="7" l="1"/>
  <c r="F14" i="7"/>
  <c r="N11" i="12"/>
  <c r="N15" i="12"/>
  <c r="N17" i="12"/>
  <c r="B15" i="7"/>
  <c r="D14" i="7"/>
  <c r="D16" i="7"/>
  <c r="B14" i="7"/>
  <c r="B16" i="7"/>
  <c r="N16" i="14"/>
  <c r="N15" i="14"/>
  <c r="N21" i="14"/>
  <c r="D15" i="7"/>
  <c r="N21" i="15"/>
  <c r="N14" i="14"/>
  <c r="N20" i="14"/>
  <c r="N22" i="14"/>
  <c r="N13" i="14"/>
  <c r="N19" i="14"/>
  <c r="N4" i="14"/>
  <c r="N17" i="14"/>
  <c r="N5" i="14"/>
  <c r="N6" i="12"/>
  <c r="N26" i="12"/>
  <c r="N23" i="12"/>
  <c r="N25" i="12"/>
  <c r="N14" i="15"/>
  <c r="N20" i="15"/>
  <c r="N10" i="15"/>
  <c r="N24" i="12"/>
  <c r="N25" i="15"/>
  <c r="N16" i="12"/>
  <c r="N24" i="15"/>
  <c r="N3" i="15"/>
  <c r="N17" i="15"/>
  <c r="N15" i="15"/>
  <c r="N5" i="15"/>
  <c r="N4" i="15"/>
  <c r="N23" i="15"/>
  <c r="N16" i="15"/>
  <c r="N22" i="15"/>
  <c r="N13" i="15"/>
  <c r="N6" i="15"/>
  <c r="N19" i="15"/>
  <c r="N26" i="15"/>
  <c r="N8" i="15"/>
  <c r="N9" i="15"/>
  <c r="N18" i="15"/>
  <c r="N12" i="15"/>
  <c r="N10" i="12"/>
  <c r="N9" i="12"/>
  <c r="N4" i="12"/>
  <c r="N19" i="12"/>
  <c r="N11" i="15"/>
  <c r="N12" i="14"/>
  <c r="N18" i="14"/>
  <c r="N8" i="14"/>
  <c r="N11" i="14"/>
  <c r="N6" i="14"/>
  <c r="N23" i="14"/>
  <c r="N10" i="14"/>
  <c r="N7" i="14"/>
  <c r="N3" i="14"/>
  <c r="N18" i="12"/>
  <c r="N12" i="12"/>
  <c r="N7" i="12"/>
  <c r="N22" i="12"/>
  <c r="N21" i="12"/>
  <c r="N8" i="12"/>
  <c r="N5" i="12"/>
  <c r="N3" i="12"/>
  <c r="N13" i="12"/>
  <c r="N14" i="12"/>
  <c r="N28" i="12"/>
  <c r="N20" i="12"/>
  <c r="N27" i="12"/>
  <c r="O11" i="12" l="1"/>
  <c r="O17" i="12"/>
  <c r="O15" i="12"/>
  <c r="O23" i="15"/>
  <c r="O9" i="15"/>
  <c r="O24" i="15"/>
  <c r="O16" i="15"/>
  <c r="O12" i="15"/>
  <c r="O18" i="15"/>
  <c r="O11" i="15"/>
  <c r="O10" i="15"/>
  <c r="O26" i="15"/>
  <c r="O15" i="15"/>
  <c r="O19" i="15"/>
  <c r="O3" i="15"/>
  <c r="O4" i="15"/>
  <c r="O19" i="14"/>
  <c r="O8" i="15"/>
  <c r="O25" i="15"/>
  <c r="O21" i="15"/>
  <c r="O6" i="15"/>
  <c r="O5" i="15"/>
  <c r="O22" i="15"/>
  <c r="O13" i="15"/>
  <c r="O17" i="15"/>
  <c r="O20" i="15"/>
  <c r="O14" i="15"/>
  <c r="O18" i="14"/>
  <c r="O23" i="14"/>
  <c r="O7" i="14"/>
  <c r="O6" i="14"/>
  <c r="O11" i="14"/>
  <c r="O22" i="14"/>
  <c r="O14" i="14"/>
  <c r="O3" i="14"/>
  <c r="O10" i="14"/>
  <c r="O16" i="14"/>
  <c r="O4" i="14"/>
  <c r="O21" i="14"/>
  <c r="O15" i="14"/>
  <c r="O13" i="14"/>
  <c r="O12" i="14"/>
  <c r="O8" i="14"/>
  <c r="O20" i="14"/>
  <c r="O5" i="14"/>
  <c r="O17" i="14"/>
  <c r="O9" i="12"/>
  <c r="O26" i="12"/>
  <c r="O20" i="12"/>
  <c r="O3" i="12"/>
  <c r="O12" i="12"/>
  <c r="O8" i="12"/>
  <c r="O24" i="12"/>
  <c r="O25" i="12"/>
  <c r="O28" i="12"/>
  <c r="O16" i="12"/>
  <c r="O7" i="12"/>
  <c r="O21" i="12"/>
  <c r="O13" i="12"/>
  <c r="O19" i="12"/>
  <c r="O6" i="12"/>
  <c r="O27" i="12"/>
  <c r="O4" i="12"/>
  <c r="O18" i="12"/>
  <c r="O23" i="12"/>
  <c r="O22" i="12"/>
  <c r="O5" i="12"/>
  <c r="O10" i="12"/>
  <c r="O14" i="12"/>
</calcChain>
</file>

<file path=xl/sharedStrings.xml><?xml version="1.0" encoding="utf-8"?>
<sst xmlns="http://schemas.openxmlformats.org/spreadsheetml/2006/main" count="328" uniqueCount="125">
  <si>
    <t>SCHOOL</t>
  </si>
  <si>
    <t>Team Run</t>
  </si>
  <si>
    <t>Place</t>
  </si>
  <si>
    <t xml:space="preserve">   C C R   </t>
  </si>
  <si>
    <t>RFC</t>
  </si>
  <si>
    <t>Rope Bridge</t>
  </si>
  <si>
    <t>-NA-</t>
  </si>
  <si>
    <t>Total Points</t>
  </si>
  <si>
    <t>Overall Finish</t>
  </si>
  <si>
    <t>Group</t>
  </si>
  <si>
    <t>EMPTY 10</t>
  </si>
  <si>
    <t>EMPTY 4</t>
  </si>
  <si>
    <t>EMPTY 5</t>
  </si>
  <si>
    <t>Disqualified</t>
  </si>
  <si>
    <t>Penalty Added</t>
  </si>
  <si>
    <t>Did Not Participate</t>
  </si>
  <si>
    <t>TIE BREAKER TEAM RUN</t>
  </si>
  <si>
    <t>FINAL 17SEP</t>
  </si>
  <si>
    <t>EMPTY 11</t>
  </si>
  <si>
    <t>RESULTS</t>
  </si>
  <si>
    <t>FEMALE</t>
  </si>
  <si>
    <t>MIXED</t>
  </si>
  <si>
    <t>MALE</t>
  </si>
  <si>
    <t>(PAULDING 1 ACTUAL)</t>
  </si>
  <si>
    <t>OVERALL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</si>
  <si>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</si>
  <si>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</si>
  <si>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</si>
  <si>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</si>
  <si>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</si>
  <si>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</si>
  <si>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</si>
  <si>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</si>
  <si>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</si>
  <si>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</si>
  <si>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</si>
  <si>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</si>
  <si>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</si>
  <si>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</si>
  <si>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</si>
  <si>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</si>
  <si>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</si>
  <si>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</si>
  <si>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</si>
  <si>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</si>
  <si>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</si>
  <si>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</si>
  <si>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</si>
  <si>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</si>
  <si>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</si>
  <si>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</si>
  <si>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</si>
  <si>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</si>
  <si>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</si>
  <si>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</si>
  <si>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</si>
  <si>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</si>
  <si>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</si>
  <si>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</si>
  <si>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</si>
  <si>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</si>
  <si>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</si>
  <si>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</si>
  <si>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</si>
  <si>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</si>
  <si>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</si>
  <si>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</si>
  <si>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</si>
  <si>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</si>
  <si>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</si>
  <si>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</si>
  <si>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</si>
  <si>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</si>
  <si>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</si>
  <si>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</si>
  <si>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</si>
  <si>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</si>
  <si>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</si>
  <si>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</si>
  <si>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</si>
  <si>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</si>
  <si>
    <t>Paulding County High School</t>
  </si>
  <si>
    <t>Central High School</t>
  </si>
  <si>
    <t>Hiram High School</t>
  </si>
  <si>
    <t>North Paulding High School</t>
  </si>
  <si>
    <t>Paulding County 1 High School</t>
  </si>
  <si>
    <t>Alexander High School</t>
  </si>
  <si>
    <t>Banneker High School</t>
  </si>
  <si>
    <t>Campbell High School</t>
  </si>
  <si>
    <t>Cherokee High School</t>
  </si>
  <si>
    <t>Creekside High School</t>
  </si>
  <si>
    <t>Douglas County High School</t>
  </si>
  <si>
    <t>East Paulding High School</t>
  </si>
  <si>
    <t>Etowah High School</t>
  </si>
  <si>
    <t xml:space="preserve">Grissom High School </t>
  </si>
  <si>
    <t>Haralson County High School</t>
  </si>
  <si>
    <t>Langston Hughes High School</t>
  </si>
  <si>
    <t>Lithia Springs High School</t>
  </si>
  <si>
    <t>New Manchester High School</t>
  </si>
  <si>
    <t>Osborne High School</t>
  </si>
  <si>
    <t>Parkview High School</t>
  </si>
  <si>
    <t>Peeblebrook High School</t>
  </si>
  <si>
    <t xml:space="preserve">Roswell High School </t>
  </si>
  <si>
    <t xml:space="preserve">Sequoyah High School </t>
  </si>
  <si>
    <t>South Cobb High School</t>
  </si>
  <si>
    <t>South Paulding High School</t>
  </si>
  <si>
    <t>East Paulding High School A</t>
  </si>
  <si>
    <t>East Paulding High School B</t>
  </si>
  <si>
    <t>Paulding County High School A</t>
  </si>
  <si>
    <t>Paulding County High School B</t>
  </si>
  <si>
    <t>Hiram High School A</t>
  </si>
  <si>
    <t>Hiram High School B</t>
  </si>
  <si>
    <t>Kettle</t>
  </si>
  <si>
    <t>Grissam</t>
  </si>
  <si>
    <t>Campbell</t>
  </si>
  <si>
    <t>Osborne</t>
  </si>
  <si>
    <t>HHS</t>
  </si>
  <si>
    <t>PCHS</t>
  </si>
  <si>
    <t>Etowah</t>
  </si>
  <si>
    <t>NPHS</t>
  </si>
  <si>
    <t>SCHS</t>
  </si>
  <si>
    <t>OSBORNE</t>
  </si>
  <si>
    <t>Alexander</t>
  </si>
  <si>
    <t>EPHS 1</t>
  </si>
  <si>
    <t>SPHS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</si>
</sst>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13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222222"/>
      <name val="Aptos"/>
      <family val="2"/>
    </font>
    <font>
      <b/>
      <sz val="11"/>
      <color rgb="FF000000"/>
      <name val="Aptos"/>
      <family val="2"/>
    </font>
    <font>
      <sz val="12"/>
      <color rgb="FF222222"/>
      <name val="Aptos"/>
      <family val="2"/>
    </font>
    <font>
      <sz val="12"/>
      <color rgb="FF000000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7" borderId="15" xfId="0" applyNumberFormat="1" applyFont="1" applyFill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165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7" xfId="0" applyFont="1" applyBorder="1"/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4" fillId="0" borderId="21" xfId="0" applyFont="1" applyBorder="1"/>
    <xf numFmtId="0" fontId="4" fillId="3" borderId="6" xfId="0" applyFont="1" applyFill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4" fillId="0" borderId="1" xfId="0" applyFont="1" applyBorder="1"/>
    <xf numFmtId="0" fontId="4" fillId="0" borderId="2" xfId="0" applyFont="1" applyBorder="1"/>
    <xf numFmtId="0" fontId="2" fillId="12" borderId="7" xfId="0" applyFont="1" applyFill="1" applyBorder="1"/>
    <xf numFmtId="0" fontId="2" fillId="12" borderId="7" xfId="0" applyFont="1" applyFill="1" applyBorder="1" applyAlignment="1">
      <alignment horizontal="left"/>
    </xf>
    <xf numFmtId="0" fontId="2" fillId="12" borderId="8" xfId="0" applyFont="1" applyFill="1" applyBorder="1" applyAlignment="1">
      <alignment horizontal="left"/>
    </xf>
    <xf numFmtId="0" fontId="4" fillId="13" borderId="0" xfId="0" applyFont="1" applyFill="1"/>
    <xf numFmtId="0" fontId="2" fillId="13" borderId="6" xfId="0" applyFont="1" applyFill="1" applyBorder="1"/>
    <xf numFmtId="0" fontId="2" fillId="13" borderId="7" xfId="0" applyFont="1" applyFill="1" applyBorder="1"/>
    <xf numFmtId="0" fontId="4" fillId="8" borderId="0" xfId="0" applyFont="1" applyFill="1"/>
    <xf numFmtId="0" fontId="2" fillId="8" borderId="6" xfId="0" applyFont="1" applyFill="1" applyBorder="1"/>
    <xf numFmtId="0" fontId="2" fillId="8" borderId="7" xfId="0" applyFont="1" applyFill="1" applyBorder="1"/>
    <xf numFmtId="0" fontId="4" fillId="13" borderId="7" xfId="0" applyFont="1" applyFill="1" applyBorder="1"/>
    <xf numFmtId="0" fontId="4" fillId="14" borderId="0" xfId="0" applyFont="1" applyFill="1"/>
    <xf numFmtId="0" fontId="2" fillId="14" borderId="6" xfId="0" applyFont="1" applyFill="1" applyBorder="1"/>
    <xf numFmtId="0" fontId="2" fillId="14" borderId="7" xfId="0" applyFont="1" applyFill="1" applyBorder="1"/>
    <xf numFmtId="165" fontId="4" fillId="0" borderId="7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/>
    </xf>
    <xf numFmtId="164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textRotation="90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textRotation="90"/>
    </xf>
    <xf numFmtId="0" fontId="2" fillId="4" borderId="3" xfId="0" quotePrefix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47" fontId="4" fillId="0" borderId="0" xfId="0" applyNumberFormat="1" applyFont="1"/>
    <xf numFmtId="164" fontId="4" fillId="14" borderId="0" xfId="0" applyNumberFormat="1" applyFont="1" applyFill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1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64" fontId="4" fillId="13" borderId="0" xfId="0" applyNumberFormat="1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8" borderId="0" xfId="0" applyNumberFormat="1" applyFont="1" applyFill="1" applyAlignment="1">
      <alignment horizontal="center"/>
    </xf>
    <xf numFmtId="0" fontId="6" fillId="15" borderId="7" xfId="0" applyFont="1" applyFill="1" applyBorder="1"/>
    <xf numFmtId="0" fontId="6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/>
    <xf numFmtId="0" fontId="8" fillId="0" borderId="7" xfId="0" applyFont="1" applyBorder="1" applyAlignment="1">
      <alignment horizontal="left"/>
    </xf>
    <xf numFmtId="0" fontId="6" fillId="0" borderId="7" xfId="0" applyFont="1" applyBorder="1"/>
    <xf numFmtId="2" fontId="4" fillId="16" borderId="6" xfId="0" applyNumberFormat="1" applyFont="1" applyFill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0" borderId="7" xfId="0" applyFont="1" applyBorder="1"/>
    <xf numFmtId="0" fontId="2" fillId="12" borderId="6" xfId="0" applyFont="1" applyFill="1" applyBorder="1" applyAlignment="1">
      <alignment horizontal="center"/>
    </xf>
    <xf numFmtId="165" fontId="4" fillId="12" borderId="7" xfId="0" applyNumberFormat="1" applyFont="1" applyFill="1" applyBorder="1" applyAlignment="1">
      <alignment horizontal="left"/>
    </xf>
    <xf numFmtId="0" fontId="4" fillId="12" borderId="0" xfId="0" applyFont="1" applyFill="1"/>
    <xf numFmtId="165" fontId="4" fillId="0" borderId="6" xfId="0" applyNumberFormat="1" applyFont="1" applyBorder="1" applyAlignment="1">
      <alignment horizontal="center"/>
    </xf>
    <xf numFmtId="165" fontId="4" fillId="12" borderId="6" xfId="0" applyNumberFormat="1" applyFont="1" applyFill="1" applyBorder="1" applyAlignment="1">
      <alignment horizontal="center"/>
    </xf>
    <xf numFmtId="0" fontId="8" fillId="16" borderId="7" xfId="0" applyFont="1" applyFill="1" applyBorder="1" applyAlignment="1">
      <alignment horizontal="left" vertical="center"/>
    </xf>
    <xf numFmtId="165" fontId="4" fillId="16" borderId="6" xfId="0" applyNumberFormat="1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165" fontId="4" fillId="16" borderId="7" xfId="0" applyNumberFormat="1" applyFont="1" applyFill="1" applyBorder="1" applyAlignment="1">
      <alignment horizontal="left"/>
    </xf>
    <xf numFmtId="0" fontId="2" fillId="16" borderId="7" xfId="0" applyFont="1" applyFill="1" applyBorder="1"/>
    <xf numFmtId="0" fontId="4" fillId="16" borderId="0" xfId="0" applyFont="1" applyFill="1"/>
    <xf numFmtId="0" fontId="8" fillId="16" borderId="7" xfId="0" applyFont="1" applyFill="1" applyBorder="1" applyAlignment="1">
      <alignment horizontal="left"/>
    </xf>
    <xf numFmtId="0" fontId="2" fillId="16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16" borderId="7" xfId="0" applyFont="1" applyFill="1" applyBorder="1" applyAlignment="1">
      <alignment horizontal="left" vertical="center"/>
    </xf>
    <xf numFmtId="0" fontId="11" fillId="0" borderId="7" xfId="0" applyFont="1" applyBorder="1"/>
    <xf numFmtId="0" fontId="3" fillId="0" borderId="7" xfId="0" applyFont="1" applyBorder="1" applyAlignment="1">
      <alignment horizontal="left"/>
    </xf>
    <xf numFmtId="0" fontId="11" fillId="16" borderId="7" xfId="0" applyFont="1" applyFill="1" applyBorder="1"/>
    <xf numFmtId="0" fontId="12" fillId="0" borderId="7" xfId="0" applyFont="1" applyBorder="1"/>
    <xf numFmtId="0" fontId="3" fillId="0" borderId="7" xfId="0" applyFont="1" applyBorder="1" applyAlignment="1">
      <alignment horizontal="left" vertical="center"/>
    </xf>
    <xf numFmtId="0" fontId="3" fillId="16" borderId="7" xfId="0" applyFont="1" applyFill="1" applyBorder="1" applyAlignment="1">
      <alignment horizontal="left"/>
    </xf>
    <xf numFmtId="0" fontId="1" fillId="0" borderId="7" xfId="0" applyFont="1" applyBorder="1"/>
    <xf numFmtId="0" fontId="1" fillId="6" borderId="7" xfId="0" applyFont="1" applyFill="1" applyBorder="1"/>
    <xf numFmtId="0" fontId="1" fillId="12" borderId="7" xfId="0" applyFont="1" applyFill="1" applyBorder="1"/>
    <xf numFmtId="0" fontId="1" fillId="5" borderId="7" xfId="0" applyFont="1" applyFill="1" applyBorder="1"/>
    <xf numFmtId="0" fontId="1" fillId="15" borderId="7" xfId="0" applyFont="1" applyFill="1" applyBorder="1"/>
    <xf numFmtId="0" fontId="3" fillId="12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DFF"/>
      <color rgb="FFD883FF"/>
      <color rgb="FFFFD579"/>
      <color rgb="FF0096FF"/>
      <color rgb="FFFF9300"/>
      <color rgb="FF4E8F00"/>
      <color rgb="FF00FB92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34"/>
  <sheetViews>
    <sheetView tabSelected="1" showRuler="0" view="pageLayout" zoomScale="55" zoomScaleNormal="100" zoomScalePageLayoutView="55" workbookViewId="0">
      <selection activeCell="B7" sqref="B7:J7"/>
    </sheetView>
  </sheetViews>
  <sheetFormatPr defaultColWidth="8.85546875" defaultRowHeight="18" x14ac:dyDescent="0.25"/>
  <cols>
    <col min="1" max="1" width="43" style="9" bestFit="1" customWidth="1"/>
    <col min="2" max="2" width="16.7109375" style="82" bestFit="1" customWidth="1"/>
    <col min="3" max="3" width="15.28515625" style="9" bestFit="1" customWidth="1"/>
    <col min="4" max="4" width="14.28515625" style="9" customWidth="1"/>
    <col min="5" max="5" width="5.85546875" style="9" customWidth="1"/>
    <col min="6" max="6" width="14.140625" style="9" customWidth="1"/>
    <col min="7" max="7" width="6.42578125" style="9" customWidth="1"/>
    <col min="8" max="8" width="18.5703125" style="80" customWidth="1"/>
    <col min="9" max="9" width="6.140625" style="9" customWidth="1"/>
    <col min="10" max="10" width="13.85546875" style="9" customWidth="1"/>
    <col min="11" max="11" width="4.85546875" style="9" customWidth="1"/>
    <col min="12" max="12" width="10.42578125" style="9" bestFit="1" customWidth="1"/>
    <col min="13" max="13" width="4" style="9" bestFit="1" customWidth="1"/>
    <col min="14" max="15" width="15.28515625" style="9" bestFit="1" customWidth="1"/>
    <col min="16" max="16" width="51" style="9" bestFit="1" customWidth="1"/>
    <col min="17" max="18" width="8.85546875" style="9"/>
    <col min="19" max="19" width="17.28515625" style="9" customWidth="1"/>
    <col min="20" max="16384" width="8.85546875" style="9"/>
  </cols>
  <sheetData>
    <row r="1" spans="1:19" ht="18.75" thickBot="1" x14ac:dyDescent="0.3">
      <c r="A1" s="42"/>
      <c r="B1" s="84"/>
      <c r="C1" s="42"/>
      <c r="D1" s="42"/>
      <c r="E1" s="42"/>
      <c r="F1" s="42"/>
      <c r="G1" s="42"/>
      <c r="H1" s="88"/>
      <c r="I1" s="42"/>
      <c r="J1" s="42"/>
      <c r="K1" s="42"/>
      <c r="L1" s="42"/>
      <c r="M1" s="42"/>
      <c r="N1" s="42"/>
      <c r="O1" s="42"/>
      <c r="P1" s="42"/>
      <c r="Q1" s="42"/>
    </row>
    <row r="2" spans="1:19" s="71" customFormat="1" ht="46.5" thickBot="1" x14ac:dyDescent="0.25">
      <c r="A2" s="55" t="s">
        <v>0</v>
      </c>
      <c r="B2" s="56" t="s">
        <v>1</v>
      </c>
      <c r="C2" s="57" t="s">
        <v>2</v>
      </c>
      <c r="D2" s="58" t="s">
        <v>3</v>
      </c>
      <c r="E2" s="59" t="s">
        <v>2</v>
      </c>
      <c r="F2" s="60" t="s">
        <v>4</v>
      </c>
      <c r="G2" s="61" t="s">
        <v>2</v>
      </c>
      <c r="H2" s="62" t="s">
        <v>5</v>
      </c>
      <c r="I2" s="63" t="s">
        <v>2</v>
      </c>
      <c r="J2" s="64" t="s">
        <v>112</v>
      </c>
      <c r="K2" s="65" t="s">
        <v>2</v>
      </c>
      <c r="L2" s="66" t="s">
        <v>6</v>
      </c>
      <c r="M2" s="67" t="s">
        <v>2</v>
      </c>
      <c r="N2" s="68" t="s">
        <v>7</v>
      </c>
      <c r="O2" s="69" t="s">
        <v>8</v>
      </c>
      <c r="P2" s="56" t="s">
        <v>0</v>
      </c>
      <c r="Q2" s="70" t="s">
        <v>9</v>
      </c>
    </row>
    <row r="3" spans="1:19" x14ac:dyDescent="0.25">
      <c r="A3" s="135" t="s">
        <v>99</v>
      </c>
      <c r="B3" s="103">
        <v>4.2493055555555556E-3</v>
      </c>
      <c r="C3" s="10">
        <f>IF(B3&lt;&gt;"",RANK(B3,$B$3:$B$28,1),"")</f>
        <v>3</v>
      </c>
      <c r="D3" s="103">
        <v>1.724537037037037E-3</v>
      </c>
      <c r="E3" s="10">
        <f>IF(D3&lt;&gt;"",RANK(D3,$D$3:$D$28,1),"")</f>
        <v>1</v>
      </c>
      <c r="F3" s="103">
        <v>1.4293981481481482E-3</v>
      </c>
      <c r="G3" s="10">
        <f>IF(F3&lt;&gt;"",RANK(F3,$F$3:$F$28,1),"")</f>
        <v>1</v>
      </c>
      <c r="H3" s="103">
        <v>9.0173611111111108E-4</v>
      </c>
      <c r="I3" s="10">
        <f>IF(H3&lt;&gt;"",RANK(H3,$H$3:$H$28,1),"")</f>
        <v>2</v>
      </c>
      <c r="J3" s="103">
        <v>2.4865740740740742E-3</v>
      </c>
      <c r="K3" s="10">
        <f>IF(J3&lt;&gt;"",RANK(J3,$J$3:$J$28,1),"")</f>
        <v>2</v>
      </c>
      <c r="L3" s="21"/>
      <c r="M3" s="10" t="str">
        <f>IF(L3&lt;&gt;"",RANK(L3,$L$3:$L$28,1),"")</f>
        <v/>
      </c>
      <c r="N3" s="27">
        <f>SUM(C3,E3,G3,I3,K3,M3)</f>
        <v>9</v>
      </c>
      <c r="O3" s="10">
        <f>IF(N3&lt;&gt;"",RANK(N3,$N$3:$N$28,1),"")</f>
        <v>1</v>
      </c>
      <c r="P3" s="135" t="s">
        <v>99</v>
      </c>
      <c r="Q3" s="43"/>
    </row>
    <row r="4" spans="1:19" s="110" customFormat="1" x14ac:dyDescent="0.25">
      <c r="A4" s="135" t="s">
        <v>88</v>
      </c>
      <c r="B4" s="103">
        <v>4.1768518518518517E-3</v>
      </c>
      <c r="C4" s="10">
        <f>IF(B4&lt;&gt;"",RANK(B4,$B$3:$B$28,1),"")</f>
        <v>2</v>
      </c>
      <c r="D4" s="103">
        <v>1.8402777777777777E-3</v>
      </c>
      <c r="E4" s="10">
        <f>IF(D4&lt;&gt;"",RANK(D4,$D$3:$D$28,1),"")</f>
        <v>3</v>
      </c>
      <c r="F4" s="103">
        <v>1.510763888888889E-3</v>
      </c>
      <c r="G4" s="10">
        <f>IF(F4&lt;&gt;"",RANK(F4,$F$3:$F$28,1),"")</f>
        <v>3</v>
      </c>
      <c r="H4" s="103">
        <v>9.3576388888888886E-4</v>
      </c>
      <c r="I4" s="10">
        <f>IF(H4&lt;&gt;"",RANK(H4,$H$3:$H$28,1),"")</f>
        <v>3</v>
      </c>
      <c r="J4" s="103">
        <v>2.4787037037037035E-3</v>
      </c>
      <c r="K4" s="10">
        <f>IF(J4&lt;&gt;"",RANK(J4,$J$3:$J$28,1),"")</f>
        <v>1</v>
      </c>
      <c r="L4" s="19"/>
      <c r="M4" s="10" t="str">
        <f>IF(L4&lt;&gt;"",RANK(L4,$L$3:$L$28,1),"")</f>
        <v/>
      </c>
      <c r="N4" s="27">
        <f>SUM(C4,E4,G4,I4,K4,M4)</f>
        <v>12</v>
      </c>
      <c r="O4" s="10">
        <f>IF(N4&lt;&gt;"",RANK(N4,$N$3:$N$28,1),"")</f>
        <v>2</v>
      </c>
      <c r="P4" s="135" t="s">
        <v>88</v>
      </c>
      <c r="Q4" s="44"/>
      <c r="R4" s="9"/>
      <c r="S4" s="9"/>
    </row>
    <row r="5" spans="1:19" x14ac:dyDescent="0.25">
      <c r="A5" s="135" t="s">
        <v>84</v>
      </c>
      <c r="B5" s="103">
        <v>4.1525462962962957E-3</v>
      </c>
      <c r="C5" s="10">
        <f>IF(B5&lt;&gt;"",RANK(B5,$B$3:$B$28,1),"")</f>
        <v>1</v>
      </c>
      <c r="D5" s="103">
        <v>1.8363425925925925E-3</v>
      </c>
      <c r="E5" s="10">
        <f>IF(D5&lt;&gt;"",RANK(D5,$D$3:$D$28,1),"")</f>
        <v>2</v>
      </c>
      <c r="F5" s="103">
        <v>1.4789351851851851E-3</v>
      </c>
      <c r="G5" s="10">
        <f>IF(F5&lt;&gt;"",RANK(F5,$F$3:$F$28,1),"")</f>
        <v>2</v>
      </c>
      <c r="H5" s="103">
        <v>9.3900462962962959E-4</v>
      </c>
      <c r="I5" s="10">
        <f>IF(H5&lt;&gt;"",RANK(H5,$H$3:$H$28,1),"")</f>
        <v>4</v>
      </c>
      <c r="J5" s="103">
        <v>2.7035879629629632E-3</v>
      </c>
      <c r="K5" s="10">
        <f>IF(J5&lt;&gt;"",RANK(J5,$J$3:$J$28,1),"")</f>
        <v>4</v>
      </c>
      <c r="L5" s="19"/>
      <c r="M5" s="10" t="str">
        <f>IF(L5&lt;&gt;"",RANK(L5,$L$3:$L$28,1),"")</f>
        <v/>
      </c>
      <c r="N5" s="27">
        <f>SUM(C5,E5,G5,I5,K5,M5)</f>
        <v>13</v>
      </c>
      <c r="O5" s="10">
        <f>IF(N5&lt;&gt;"",RANK(N5,$N$3:$N$28,1),"")</f>
        <v>3</v>
      </c>
      <c r="P5" s="135" t="s">
        <v>84</v>
      </c>
      <c r="Q5" s="44"/>
    </row>
    <row r="6" spans="1:19" x14ac:dyDescent="0.25">
      <c r="A6" s="141" t="s">
        <v>93</v>
      </c>
      <c r="B6" s="103">
        <v>4.8292824074074071E-3</v>
      </c>
      <c r="C6" s="10">
        <f>IF(B6&lt;&gt;"",RANK(B6,$B$3:$B$28,1),"")</f>
        <v>6</v>
      </c>
      <c r="D6" s="103">
        <v>2.1231481481481483E-3</v>
      </c>
      <c r="E6" s="10">
        <f>IF(D6&lt;&gt;"",RANK(D6,$D$3:$D$28,1),"")</f>
        <v>5</v>
      </c>
      <c r="F6" s="103">
        <v>1.7017361111111111E-3</v>
      </c>
      <c r="G6" s="10">
        <f>IF(F6&lt;&gt;"",RANK(F6,$F$3:$F$28,1),"")</f>
        <v>5</v>
      </c>
      <c r="H6" s="103">
        <v>8.6851851851851847E-4</v>
      </c>
      <c r="I6" s="10">
        <f>IF(H6&lt;&gt;"",RANK(H6,$H$3:$H$28,1),"")</f>
        <v>1</v>
      </c>
      <c r="J6" s="103">
        <v>2.6964120370370371E-3</v>
      </c>
      <c r="K6" s="10">
        <f>IF(J6&lt;&gt;"",RANK(J6,$J$3:$J$28,1),"")</f>
        <v>3</v>
      </c>
      <c r="L6" s="19"/>
      <c r="M6" s="10" t="str">
        <f>IF(L6&lt;&gt;"",RANK(L6,$L$3:$L$28,1),"")</f>
        <v/>
      </c>
      <c r="N6" s="27">
        <f>SUM(C6,E6,G6,I6,K6,M6)</f>
        <v>20</v>
      </c>
      <c r="O6" s="10">
        <f>IF(N6&lt;&gt;"",RANK(N6,$N$3:$N$28,1),"")</f>
        <v>4</v>
      </c>
      <c r="P6" s="141" t="s">
        <v>93</v>
      </c>
      <c r="Q6" s="44"/>
    </row>
    <row r="7" spans="1:19" x14ac:dyDescent="0.25">
      <c r="A7" s="135" t="s">
        <v>105</v>
      </c>
      <c r="B7" s="103">
        <v>4.6296296296296294E-3</v>
      </c>
      <c r="C7" s="10">
        <f>IF(B7&lt;&gt;"",RANK(B7,$B$3:$B$28,1),"")</f>
        <v>5</v>
      </c>
      <c r="D7" s="103">
        <v>2.1805555555555558E-3</v>
      </c>
      <c r="E7" s="10">
        <f>IF(D7&lt;&gt;"",RANK(D7,$D$3:$D$28,1),"")</f>
        <v>7</v>
      </c>
      <c r="F7" s="103">
        <v>1.5859953703703704E-3</v>
      </c>
      <c r="G7" s="10">
        <f>IF(F7&lt;&gt;"",RANK(F7,$F$3:$F$28,1),"")</f>
        <v>4</v>
      </c>
      <c r="H7" s="103">
        <v>9.9062499999999997E-4</v>
      </c>
      <c r="I7" s="10">
        <f>IF(H7&lt;&gt;"",RANK(H7,$H$3:$H$28,1),"")</f>
        <v>5</v>
      </c>
      <c r="J7" s="103">
        <v>2.7915509259259261E-3</v>
      </c>
      <c r="K7" s="10">
        <f>IF(J7&lt;&gt;"",RANK(J7,$J$3:$J$28,1),"")</f>
        <v>5</v>
      </c>
      <c r="L7" s="52"/>
      <c r="M7" s="10"/>
      <c r="N7" s="27">
        <v>27</v>
      </c>
      <c r="O7" s="10">
        <v>5</v>
      </c>
      <c r="P7" s="135" t="s">
        <v>105</v>
      </c>
      <c r="Q7" s="44"/>
    </row>
    <row r="8" spans="1:19" s="110" customFormat="1" x14ac:dyDescent="0.25">
      <c r="A8" s="135" t="s">
        <v>101</v>
      </c>
      <c r="B8" s="103">
        <v>4.429861111111111E-3</v>
      </c>
      <c r="C8" s="10">
        <f>IF(B8&lt;&gt;"",RANK(B8,$B$3:$B$28,1),"")</f>
        <v>4</v>
      </c>
      <c r="D8" s="103">
        <v>2.1759259259259258E-3</v>
      </c>
      <c r="E8" s="10">
        <f>IF(D8&lt;&gt;"",RANK(D8,$D$3:$D$28,1),"")</f>
        <v>6</v>
      </c>
      <c r="F8" s="103">
        <v>1.7241898148148149E-3</v>
      </c>
      <c r="G8" s="10">
        <f>IF(F8&lt;&gt;"",RANK(F8,$F$3:$F$28,1),"")</f>
        <v>6</v>
      </c>
      <c r="H8" s="103">
        <v>1.4648148148148148E-3</v>
      </c>
      <c r="I8" s="10">
        <f>IF(H8&lt;&gt;"",RANK(H8,$H$3:$H$28,1),"")</f>
        <v>7</v>
      </c>
      <c r="J8" s="103">
        <v>2.8042824074074072E-3</v>
      </c>
      <c r="K8" s="10">
        <f>IF(J8&lt;&gt;"",RANK(J8,$J$3:$J$28,1),"")</f>
        <v>6</v>
      </c>
      <c r="L8" s="19"/>
      <c r="M8" s="10" t="str">
        <f>IF(L8&lt;&gt;"",RANK(L8,$L$3:$L$28,1),"")</f>
        <v/>
      </c>
      <c r="N8" s="27">
        <f>SUM(C8,E8,G8,I8,K8,M8)</f>
        <v>29</v>
      </c>
      <c r="O8" s="10">
        <f>IF(N8&lt;&gt;"",RANK(N8,$N$3:$N$28,1),"")</f>
        <v>6</v>
      </c>
      <c r="P8" s="135" t="s">
        <v>101</v>
      </c>
      <c r="Q8" s="44"/>
      <c r="R8" s="9"/>
      <c r="S8" s="9"/>
    </row>
    <row r="9" spans="1:19" x14ac:dyDescent="0.25">
      <c r="A9" s="135" t="s">
        <v>91</v>
      </c>
      <c r="B9" s="103">
        <v>5.3053240740740743E-3</v>
      </c>
      <c r="C9" s="10">
        <f>IF(B9&lt;&gt;"",RANK(B9,$B$3:$B$28,1),"")</f>
        <v>8</v>
      </c>
      <c r="D9" s="103">
        <v>2.1064814814814813E-3</v>
      </c>
      <c r="E9" s="10">
        <f>IF(D9&lt;&gt;"",RANK(D9,$D$3:$D$28,1),"")</f>
        <v>4</v>
      </c>
      <c r="F9" s="103">
        <v>1.8282407407407407E-3</v>
      </c>
      <c r="G9" s="10">
        <f>IF(F9&lt;&gt;"",RANK(F9,$F$3:$F$28,1),"")</f>
        <v>8</v>
      </c>
      <c r="H9" s="103">
        <v>3.8805555555555551E-3</v>
      </c>
      <c r="I9" s="10">
        <f>IF(H9&lt;&gt;"",RANK(H9,$H$3:$H$28,1),"")</f>
        <v>12</v>
      </c>
      <c r="J9" s="103">
        <v>2.9437500000000002E-3</v>
      </c>
      <c r="K9" s="10">
        <f>IF(J9&lt;&gt;"",RANK(J9,$J$3:$J$28,1),"")</f>
        <v>7</v>
      </c>
      <c r="L9" s="19"/>
      <c r="M9" s="10" t="str">
        <f>IF(L9&lt;&gt;"",RANK(L9,$L$3:$L$28,1),"")</f>
        <v/>
      </c>
      <c r="N9" s="27">
        <f>SUM(C9,E9,G9,I9,K9,M9)</f>
        <v>39</v>
      </c>
      <c r="O9" s="10">
        <f>IF(N9&lt;&gt;"",RANK(N9,$N$3:$N$28,1),"")</f>
        <v>7</v>
      </c>
      <c r="P9" s="135" t="s">
        <v>91</v>
      </c>
      <c r="Q9" s="44"/>
    </row>
    <row r="10" spans="1:19" x14ac:dyDescent="0.25">
      <c r="A10" s="141" t="s">
        <v>94</v>
      </c>
      <c r="B10" s="103">
        <v>6.1030092592592585E-3</v>
      </c>
      <c r="C10" s="10">
        <f>IF(B10&lt;&gt;"",RANK(B10,$B$3:$B$28,1),"")</f>
        <v>10</v>
      </c>
      <c r="D10" s="103">
        <v>2.5462962962962965E-3</v>
      </c>
      <c r="E10" s="10">
        <f>IF(D10&lt;&gt;"",RANK(D10,$D$3:$D$28,1),"")</f>
        <v>9</v>
      </c>
      <c r="F10" s="103">
        <v>2.059837962962963E-3</v>
      </c>
      <c r="G10" s="10">
        <f>IF(F10&lt;&gt;"",RANK(F10,$F$3:$F$28,1),"")</f>
        <v>10</v>
      </c>
      <c r="H10" s="103">
        <v>1.3357638888888889E-3</v>
      </c>
      <c r="I10" s="10">
        <f>IF(H10&lt;&gt;"",RANK(H10,$H$3:$H$28,1),"")</f>
        <v>6</v>
      </c>
      <c r="J10" s="103">
        <v>3.0981481481481481E-3</v>
      </c>
      <c r="K10" s="10">
        <f>IF(J10&lt;&gt;"",RANK(J10,$J$3:$J$28,1),"")</f>
        <v>8</v>
      </c>
      <c r="L10" s="19"/>
      <c r="M10" s="10" t="str">
        <f>IF(L10&lt;&gt;"",RANK(L10,$L$3:$L$28,1),"")</f>
        <v/>
      </c>
      <c r="N10" s="27">
        <f>SUM(C10,E10,G10,I10,K10,M10)</f>
        <v>43</v>
      </c>
      <c r="O10" s="10">
        <f>IF(N10&lt;&gt;"",RANK(N10,$N$3:$N$28,1),"")</f>
        <v>8</v>
      </c>
      <c r="P10" s="141" t="s">
        <v>94</v>
      </c>
      <c r="Q10" s="44"/>
    </row>
    <row r="11" spans="1:19" x14ac:dyDescent="0.25">
      <c r="A11" s="135" t="s">
        <v>86</v>
      </c>
      <c r="B11" s="103">
        <v>5.6384259259259261E-3</v>
      </c>
      <c r="C11" s="10">
        <f>IF(B11&lt;&gt;"",RANK(B11,$B$3:$B$28,1),"")</f>
        <v>9</v>
      </c>
      <c r="D11" s="103">
        <v>2.5231481481481481E-3</v>
      </c>
      <c r="E11" s="10">
        <f>IF(D11&lt;&gt;"",RANK(D11,$D$3:$D$28,1),"")</f>
        <v>8</v>
      </c>
      <c r="F11" s="103">
        <v>2.2434027777777778E-3</v>
      </c>
      <c r="G11" s="10">
        <f>IF(F11&lt;&gt;"",RANK(F11,$F$3:$F$28,1),"")</f>
        <v>11</v>
      </c>
      <c r="H11" s="103">
        <v>2.8778935185185188E-3</v>
      </c>
      <c r="I11" s="10">
        <f>IF(H11&lt;&gt;"",RANK(H11,$H$3:$H$28,1),"")</f>
        <v>11</v>
      </c>
      <c r="J11" s="103">
        <v>3.149884259259259E-3</v>
      </c>
      <c r="K11" s="10">
        <f>IF(J11&lt;&gt;"",RANK(J11,$J$3:$J$28,1),"")</f>
        <v>9</v>
      </c>
      <c r="L11" s="19"/>
      <c r="M11" s="10" t="str">
        <f>IF(L11&lt;&gt;"",RANK(L11,$L$3:$L$28,1),"")</f>
        <v/>
      </c>
      <c r="N11" s="27">
        <f>SUM(C11,E11,G11,I11,K11,M11)</f>
        <v>48</v>
      </c>
      <c r="O11" s="10">
        <f>IF(N11&lt;&gt;"",RANK(N11,$N$3:$N$28,1),"")</f>
        <v>9</v>
      </c>
      <c r="P11" s="135" t="s">
        <v>86</v>
      </c>
      <c r="Q11" s="44"/>
    </row>
    <row r="12" spans="1:19" x14ac:dyDescent="0.25">
      <c r="A12" s="135" t="s">
        <v>104</v>
      </c>
      <c r="B12" s="103">
        <v>5.2980324074074076E-3</v>
      </c>
      <c r="C12" s="10">
        <f>IF(B12&lt;&gt;"",RANK(B12,$B$3:$B$28,1),"")</f>
        <v>7</v>
      </c>
      <c r="D12" s="103">
        <v>2.6714120370370372E-3</v>
      </c>
      <c r="E12" s="10">
        <f>IF(D12&lt;&gt;"",RANK(D12,$D$3:$D$28,1),"")</f>
        <v>10</v>
      </c>
      <c r="F12" s="103">
        <v>1.9159722222222221E-3</v>
      </c>
      <c r="G12" s="10">
        <f>IF(F12&lt;&gt;"",RANK(F12,$F$3:$F$28,1),"")</f>
        <v>9</v>
      </c>
      <c r="H12" s="103">
        <v>2.0399305555555557E-3</v>
      </c>
      <c r="I12" s="10">
        <f>IF(H12&lt;&gt;"",RANK(H12,$H$3:$H$28,1),"")</f>
        <v>10</v>
      </c>
      <c r="J12" s="103">
        <v>3.7152777777777778E-3</v>
      </c>
      <c r="K12" s="10">
        <f>IF(J12&lt;&gt;"",RANK(J12,$J$3:$J$28,1),"")</f>
        <v>12</v>
      </c>
      <c r="L12" s="19"/>
      <c r="M12" s="10" t="str">
        <f>IF(L12&lt;&gt;"",RANK(L12,$L$3:$L$28,1),"")</f>
        <v/>
      </c>
      <c r="N12" s="27">
        <f>SUM(C12,E12,G12,I12,K12,M12)</f>
        <v>48</v>
      </c>
      <c r="O12" s="10">
        <f>IF(N12&lt;&gt;"",RANK(N12,$N$3:$N$28,1),"")</f>
        <v>9</v>
      </c>
      <c r="P12" s="135" t="s">
        <v>104</v>
      </c>
      <c r="Q12" s="44"/>
    </row>
    <row r="13" spans="1:19" x14ac:dyDescent="0.25">
      <c r="A13" s="137" t="s">
        <v>103</v>
      </c>
      <c r="B13" s="103">
        <v>6.9444444444444441E-3</v>
      </c>
      <c r="C13" s="10">
        <f>IF(B13&lt;&gt;"",RANK(B13,$B$3:$B$28,1),"")</f>
        <v>12</v>
      </c>
      <c r="D13" s="103">
        <v>3.0916666666666666E-3</v>
      </c>
      <c r="E13" s="10">
        <f>IF(D13&lt;&gt;"",RANK(D13,$D$3:$D$28,1),"")</f>
        <v>11</v>
      </c>
      <c r="F13" s="103">
        <v>1.8152777777777779E-3</v>
      </c>
      <c r="G13" s="10">
        <f>IF(F13&lt;&gt;"",RANK(F13,$F$3:$F$28,1),"")</f>
        <v>7</v>
      </c>
      <c r="H13" s="103">
        <v>1.6884259259259259E-3</v>
      </c>
      <c r="I13" s="10">
        <f>IF(H13&lt;&gt;"",RANK(H13,$H$3:$H$28,1),"")</f>
        <v>9</v>
      </c>
      <c r="J13" s="103">
        <v>3.5069444444444445E-3</v>
      </c>
      <c r="K13" s="10">
        <f>IF(J13&lt;&gt;"",RANK(J13,$J$3:$J$28,1),"")</f>
        <v>10</v>
      </c>
      <c r="L13" s="19"/>
      <c r="M13" s="10" t="str">
        <f>IF(L13&lt;&gt;"",RANK(L13,$L$3:$L$28,1),"")</f>
        <v/>
      </c>
      <c r="N13" s="27">
        <f>SUM(C13,E13,G13,I13,K13,M13)</f>
        <v>49</v>
      </c>
      <c r="O13" s="10">
        <f>IF(N13&lt;&gt;"",RANK(N13,$N$3:$N$28,1),"")</f>
        <v>11</v>
      </c>
      <c r="P13" s="137" t="s">
        <v>103</v>
      </c>
      <c r="Q13" s="44"/>
    </row>
    <row r="14" spans="1:19" x14ac:dyDescent="0.25">
      <c r="A14" s="135" t="s">
        <v>83</v>
      </c>
      <c r="B14" s="97">
        <v>60</v>
      </c>
      <c r="C14" s="10"/>
      <c r="D14" s="97">
        <v>60</v>
      </c>
      <c r="E14" s="10">
        <f>IF(D14&lt;&gt;"",RANK(D14,$D$3:$D$28,1),"")</f>
        <v>13</v>
      </c>
      <c r="F14" s="97">
        <v>60</v>
      </c>
      <c r="G14" s="10">
        <f>IF(F14&lt;&gt;"",RANK(F14,$F$3:$F$28,1),"")</f>
        <v>13</v>
      </c>
      <c r="H14" s="97">
        <v>60</v>
      </c>
      <c r="I14" s="10">
        <f>IF(H14&lt;&gt;"",RANK(H14,$H$3:$H$28,1),"")</f>
        <v>13</v>
      </c>
      <c r="J14" s="97">
        <v>60</v>
      </c>
      <c r="K14" s="10">
        <f>IF(J14&lt;&gt;"",RANK(J14,$J$3:$J$28,1),"")</f>
        <v>13</v>
      </c>
      <c r="L14" s="19"/>
      <c r="M14" s="10" t="str">
        <f>IF(L14&lt;&gt;"",RANK(L14,$L$3:$L$28,1),"")</f>
        <v/>
      </c>
      <c r="N14" s="27">
        <f>SUM(C14,E14,G14,I14,K14,M14)</f>
        <v>52</v>
      </c>
      <c r="O14" s="10">
        <f>IF(N14&lt;&gt;"",RANK(N14,$N$3:$N$28,1),"")</f>
        <v>12</v>
      </c>
      <c r="P14" s="135" t="s">
        <v>83</v>
      </c>
      <c r="Q14" s="44"/>
    </row>
    <row r="15" spans="1:19" s="110" customFormat="1" x14ac:dyDescent="0.25">
      <c r="A15" s="137" t="s">
        <v>82</v>
      </c>
      <c r="B15" s="103">
        <v>6.1331018518518514E-3</v>
      </c>
      <c r="C15" s="10">
        <f>IF(B15&lt;&gt;"",RANK(B15,$B$3:$B$28,1),"")</f>
        <v>11</v>
      </c>
      <c r="D15" s="103">
        <v>3.1273148148148145E-3</v>
      </c>
      <c r="E15" s="10">
        <f>IF(D15&lt;&gt;"",RANK(D15,$D$3:$D$28,1),"")</f>
        <v>12</v>
      </c>
      <c r="F15" s="103">
        <v>2.2490740740740739E-3</v>
      </c>
      <c r="G15" s="10">
        <f>IF(F15&lt;&gt;"",RANK(F15,$F$3:$F$28,1),"")</f>
        <v>12</v>
      </c>
      <c r="H15" s="103">
        <v>1.4935185185185184E-3</v>
      </c>
      <c r="I15" s="10">
        <f>IF(H15&lt;&gt;"",RANK(H15,$H$3:$H$28,1),"")</f>
        <v>8</v>
      </c>
      <c r="J15" s="103">
        <v>3.5775462962962966E-3</v>
      </c>
      <c r="K15" s="10">
        <f>IF(J15&lt;&gt;"",RANK(J15,$J$3:$J$28,1),"")</f>
        <v>11</v>
      </c>
      <c r="L15" s="19"/>
      <c r="M15" s="10" t="str">
        <f>IF(L15&lt;&gt;"",RANK(L15,$L$3:$L$28,1),"")</f>
        <v/>
      </c>
      <c r="N15" s="27">
        <f>SUM(C15,E15,G15,I15,K15,M15)</f>
        <v>54</v>
      </c>
      <c r="O15" s="10">
        <f>IF(N15&lt;&gt;"",RANK(N15,$N$3:$N$28,1),"")</f>
        <v>13</v>
      </c>
      <c r="P15" s="137" t="s">
        <v>82</v>
      </c>
      <c r="Q15" s="44"/>
      <c r="R15" s="9"/>
      <c r="S15" s="9"/>
    </row>
    <row r="16" spans="1:19" x14ac:dyDescent="0.25">
      <c r="A16" s="136" t="s">
        <v>87</v>
      </c>
      <c r="B16" s="106">
        <v>60</v>
      </c>
      <c r="C16" s="10">
        <f>IF(B16&lt;&gt;"",RANK(B16,$B$3:$B$28,1),"")</f>
        <v>13</v>
      </c>
      <c r="D16" s="106">
        <v>60</v>
      </c>
      <c r="E16" s="10">
        <f>IF(D16&lt;&gt;"",RANK(D16,$D$3:$D$28,1),"")</f>
        <v>13</v>
      </c>
      <c r="F16" s="106">
        <v>60</v>
      </c>
      <c r="G16" s="10">
        <f>IF(F16&lt;&gt;"",RANK(F16,$F$3:$F$28,1),"")</f>
        <v>13</v>
      </c>
      <c r="H16" s="106">
        <v>60</v>
      </c>
      <c r="I16" s="10">
        <f>IF(H16&lt;&gt;"",RANK(H16,$H$3:$H$28,1),"")</f>
        <v>13</v>
      </c>
      <c r="J16" s="106">
        <v>60</v>
      </c>
      <c r="K16" s="10">
        <f>IF(J16&lt;&gt;"",RANK(J16,$J$3:$J$28,1),"")</f>
        <v>13</v>
      </c>
      <c r="L16" s="108"/>
      <c r="M16" s="107" t="str">
        <f>IF(L16&lt;&gt;"",RANK(L16,$L$3:$L$28,1),"")</f>
        <v/>
      </c>
      <c r="N16" s="112">
        <f>SUM(C16,E16,G16,I16,K16,M16)</f>
        <v>65</v>
      </c>
      <c r="O16" s="107">
        <f>IF(N16&lt;&gt;"",RANK(N16,$N$3:$N$28,1),"")</f>
        <v>14</v>
      </c>
      <c r="P16" s="136" t="s">
        <v>87</v>
      </c>
      <c r="Q16" s="109"/>
      <c r="R16" s="110"/>
      <c r="S16" s="110"/>
    </row>
    <row r="17" spans="1:19" x14ac:dyDescent="0.25">
      <c r="A17" s="138" t="s">
        <v>89</v>
      </c>
      <c r="B17" s="106">
        <v>60</v>
      </c>
      <c r="C17" s="10">
        <f>IF(B17&lt;&gt;"",RANK(B17,$B$3:$B$28,1),"")</f>
        <v>13</v>
      </c>
      <c r="D17" s="106">
        <v>60</v>
      </c>
      <c r="E17" s="10">
        <f>IF(D17&lt;&gt;"",RANK(D17,$D$3:$D$28,1),"")</f>
        <v>13</v>
      </c>
      <c r="F17" s="106">
        <v>60</v>
      </c>
      <c r="G17" s="10">
        <f>IF(F17&lt;&gt;"",RANK(F17,$F$3:$F$28,1),"")</f>
        <v>13</v>
      </c>
      <c r="H17" s="106">
        <v>60</v>
      </c>
      <c r="I17" s="10">
        <f>IF(H17&lt;&gt;"",RANK(H17,$H$3:$H$28,1),"")</f>
        <v>13</v>
      </c>
      <c r="J17" s="106">
        <v>60</v>
      </c>
      <c r="K17" s="10">
        <f>IF(J17&lt;&gt;"",RANK(J17,$J$3:$J$28,1),"")</f>
        <v>13</v>
      </c>
      <c r="L17" s="19"/>
      <c r="M17" s="10" t="str">
        <f>IF(L17&lt;&gt;"",RANK(L17,$L$3:$L$28,1),"")</f>
        <v/>
      </c>
      <c r="N17" s="27">
        <f>SUM(C17,E17,G17,I17,K17,M17)</f>
        <v>65</v>
      </c>
      <c r="O17" s="10">
        <f>IF(N17&lt;&gt;"",RANK(N17,$N$3:$N$28,1),"")</f>
        <v>14</v>
      </c>
      <c r="P17" s="138" t="s">
        <v>89</v>
      </c>
      <c r="Q17" s="44"/>
    </row>
    <row r="18" spans="1:19" x14ac:dyDescent="0.25">
      <c r="A18" s="139" t="s">
        <v>90</v>
      </c>
      <c r="B18" s="106">
        <v>60</v>
      </c>
      <c r="C18" s="10">
        <f>IF(B18&lt;&gt;"",RANK(B18,$B$3:$B$28,1),"")</f>
        <v>13</v>
      </c>
      <c r="D18" s="106">
        <v>60</v>
      </c>
      <c r="E18" s="10">
        <f>IF(D18&lt;&gt;"",RANK(D18,$D$3:$D$28,1),"")</f>
        <v>13</v>
      </c>
      <c r="F18" s="106">
        <v>60</v>
      </c>
      <c r="G18" s="10">
        <f>IF(F18&lt;&gt;"",RANK(F18,$F$3:$F$28,1),"")</f>
        <v>13</v>
      </c>
      <c r="H18" s="106">
        <v>60</v>
      </c>
      <c r="I18" s="10">
        <f>IF(H18&lt;&gt;"",RANK(H18,$H$3:$H$28,1),"")</f>
        <v>13</v>
      </c>
      <c r="J18" s="103">
        <v>60</v>
      </c>
      <c r="K18" s="10">
        <f>IF(J18&lt;&gt;"",RANK(J18,$J$3:$J$28,1),"")</f>
        <v>13</v>
      </c>
      <c r="L18" s="108"/>
      <c r="M18" s="107" t="str">
        <f>IF(L18&lt;&gt;"",RANK(L18,$L$3:$L$28,1),"")</f>
        <v/>
      </c>
      <c r="N18" s="112">
        <f>SUM(C18,E18,G18,I18,K18,M18)</f>
        <v>65</v>
      </c>
      <c r="O18" s="107">
        <f>IF(N18&lt;&gt;"",RANK(N18,$N$3:$N$28,1),"")</f>
        <v>14</v>
      </c>
      <c r="P18" s="139" t="s">
        <v>90</v>
      </c>
      <c r="Q18" s="109"/>
      <c r="R18" s="110"/>
      <c r="S18" s="110"/>
    </row>
    <row r="19" spans="1:19" x14ac:dyDescent="0.25">
      <c r="A19" s="140" t="s">
        <v>92</v>
      </c>
      <c r="B19" s="97">
        <v>60</v>
      </c>
      <c r="C19" s="10">
        <f>IF(B19&lt;&gt;"",RANK(B19,$B$3:$B$28,1),"")</f>
        <v>13</v>
      </c>
      <c r="D19" s="97">
        <v>60</v>
      </c>
      <c r="E19" s="10">
        <f>IF(D19&lt;&gt;"",RANK(D19,$D$3:$D$28,1),"")</f>
        <v>13</v>
      </c>
      <c r="F19" s="97">
        <v>60</v>
      </c>
      <c r="G19" s="10">
        <f>IF(F19&lt;&gt;"",RANK(F19,$F$3:$F$28,1),"")</f>
        <v>13</v>
      </c>
      <c r="H19" s="97">
        <v>60</v>
      </c>
      <c r="I19" s="10">
        <f>IF(H19&lt;&gt;"",RANK(H19,$H$3:$H$28,1),"")</f>
        <v>13</v>
      </c>
      <c r="J19" s="97">
        <v>60</v>
      </c>
      <c r="K19" s="10">
        <f>IF(J19&lt;&gt;"",RANK(J19,$J$3:$J$28,1),"")</f>
        <v>13</v>
      </c>
      <c r="L19" s="19"/>
      <c r="M19" s="10" t="str">
        <f>IF(L19&lt;&gt;"",RANK(L19,$L$3:$L$28,1),"")</f>
        <v/>
      </c>
      <c r="N19" s="27">
        <f>SUM(C19,E19,G19,I19,K19,M19)</f>
        <v>65</v>
      </c>
      <c r="O19" s="10">
        <f>IF(N19&lt;&gt;"",RANK(N19,$N$3:$N$28,1),"")</f>
        <v>14</v>
      </c>
      <c r="P19" s="140" t="s">
        <v>92</v>
      </c>
      <c r="Q19" s="44"/>
    </row>
    <row r="20" spans="1:19" s="110" customFormat="1" x14ac:dyDescent="0.25">
      <c r="A20" s="135" t="s">
        <v>95</v>
      </c>
      <c r="B20" s="97">
        <v>60</v>
      </c>
      <c r="C20" s="10">
        <f>IF(B20&lt;&gt;"",RANK(B20,$B$3:$B$28,1),"")</f>
        <v>13</v>
      </c>
      <c r="D20" s="97">
        <v>60</v>
      </c>
      <c r="E20" s="10">
        <f>IF(D20&lt;&gt;"",RANK(D20,$D$3:$D$28,1),"")</f>
        <v>13</v>
      </c>
      <c r="F20" s="97">
        <v>60</v>
      </c>
      <c r="G20" s="10">
        <f>IF(F20&lt;&gt;"",RANK(F20,$F$3:$F$28,1),"")</f>
        <v>13</v>
      </c>
      <c r="H20" s="97">
        <v>60</v>
      </c>
      <c r="I20" s="10">
        <f>IF(H20&lt;&gt;"",RANK(H20,$H$3:$H$28,1),"")</f>
        <v>13</v>
      </c>
      <c r="J20" s="97">
        <v>60</v>
      </c>
      <c r="K20" s="10">
        <f>IF(J20&lt;&gt;"",RANK(J20,$J$3:$J$28,1),"")</f>
        <v>13</v>
      </c>
      <c r="L20" s="19"/>
      <c r="M20" s="10" t="str">
        <f>IF(L20&lt;&gt;"",RANK(L20,$L$3:$L$28,1),"")</f>
        <v/>
      </c>
      <c r="N20" s="27">
        <f>SUM(C20,E20,G20,I20,K20,M20)</f>
        <v>65</v>
      </c>
      <c r="O20" s="10">
        <f>IF(N20&lt;&gt;"",RANK(N20,$N$3:$N$28,1),"")</f>
        <v>14</v>
      </c>
      <c r="P20" s="135" t="s">
        <v>95</v>
      </c>
      <c r="Q20" s="44"/>
      <c r="R20" s="9"/>
      <c r="S20" s="9"/>
    </row>
    <row r="21" spans="1:19" x14ac:dyDescent="0.25">
      <c r="A21" s="136" t="s">
        <v>96</v>
      </c>
      <c r="B21" s="106">
        <v>60</v>
      </c>
      <c r="C21" s="10">
        <f>IF(B21&lt;&gt;"",RANK(B21,$B$3:$B$28,1),"")</f>
        <v>13</v>
      </c>
      <c r="D21" s="106">
        <v>60</v>
      </c>
      <c r="E21" s="10">
        <f>IF(D21&lt;&gt;"",RANK(D21,$D$3:$D$28,1),"")</f>
        <v>13</v>
      </c>
      <c r="F21" s="106">
        <v>60</v>
      </c>
      <c r="G21" s="10">
        <f>IF(F21&lt;&gt;"",RANK(F21,$F$3:$F$28,1),"")</f>
        <v>13</v>
      </c>
      <c r="H21" s="106">
        <v>60</v>
      </c>
      <c r="I21" s="10">
        <f>IF(H21&lt;&gt;"",RANK(H21,$H$3:$H$28,1),"")</f>
        <v>13</v>
      </c>
      <c r="J21" s="106">
        <v>60</v>
      </c>
      <c r="K21" s="10">
        <f>IF(J21&lt;&gt;"",RANK(J21,$J$3:$J$28,1),"")</f>
        <v>13</v>
      </c>
      <c r="L21" s="108"/>
      <c r="M21" s="107" t="str">
        <f>IF(L21&lt;&gt;"",RANK(L21,$L$3:$L$28,1),"")</f>
        <v/>
      </c>
      <c r="N21" s="112">
        <f>SUM(C21,E21,G21,I21,K21,M21)</f>
        <v>65</v>
      </c>
      <c r="O21" s="107">
        <f>IF(N21&lt;&gt;"",RANK(N21,$N$3:$N$28,1),"")</f>
        <v>14</v>
      </c>
      <c r="P21" s="136" t="s">
        <v>96</v>
      </c>
      <c r="Q21" s="109"/>
      <c r="R21" s="110"/>
      <c r="S21" s="110"/>
    </row>
    <row r="22" spans="1:19" x14ac:dyDescent="0.25">
      <c r="A22" s="138" t="s">
        <v>97</v>
      </c>
      <c r="B22" s="97">
        <v>60</v>
      </c>
      <c r="C22" s="10">
        <f>IF(B22&lt;&gt;"",RANK(B22,$B$3:$B$28,1),"")</f>
        <v>13</v>
      </c>
      <c r="D22" s="97">
        <v>60</v>
      </c>
      <c r="E22" s="10">
        <f>IF(D22&lt;&gt;"",RANK(D22,$D$3:$D$28,1),"")</f>
        <v>13</v>
      </c>
      <c r="F22" s="97">
        <v>60</v>
      </c>
      <c r="G22" s="10">
        <f>IF(F22&lt;&gt;"",RANK(F22,$F$3:$F$28,1),"")</f>
        <v>13</v>
      </c>
      <c r="H22" s="97">
        <v>60</v>
      </c>
      <c r="I22" s="10">
        <f>IF(H22&lt;&gt;"",RANK(H22,$H$3:$H$28,1),"")</f>
        <v>13</v>
      </c>
      <c r="J22" s="97">
        <v>60</v>
      </c>
      <c r="K22" s="10">
        <f>IF(J22&lt;&gt;"",RANK(J22,$J$3:$J$28,1),"")</f>
        <v>13</v>
      </c>
      <c r="L22" s="19"/>
      <c r="M22" s="10" t="str">
        <f>IF(L22&lt;&gt;"",RANK(L22,$L$3:$L$28,1),"")</f>
        <v/>
      </c>
      <c r="N22" s="27">
        <f>SUM(C22,E22,G22,I22,K22,M22)</f>
        <v>65</v>
      </c>
      <c r="O22" s="10">
        <f>IF(N22&lt;&gt;"",RANK(N22,$N$3:$N$28,1),"")</f>
        <v>14</v>
      </c>
      <c r="P22" s="138" t="s">
        <v>97</v>
      </c>
      <c r="Q22" s="44"/>
    </row>
    <row r="23" spans="1:19" s="110" customFormat="1" x14ac:dyDescent="0.25">
      <c r="A23" s="135" t="s">
        <v>98</v>
      </c>
      <c r="B23" s="97">
        <v>60</v>
      </c>
      <c r="C23" s="10">
        <f>IF(B23&lt;&gt;"",RANK(B23,$B$3:$B$28,1),"")</f>
        <v>13</v>
      </c>
      <c r="D23" s="97">
        <v>60</v>
      </c>
      <c r="E23" s="10">
        <f>IF(D23&lt;&gt;"",RANK(D23,$D$3:$D$28,1),"")</f>
        <v>13</v>
      </c>
      <c r="F23" s="97">
        <v>60</v>
      </c>
      <c r="G23" s="10">
        <f>IF(F23&lt;&gt;"",RANK(F23,$F$3:$F$28,1),"")</f>
        <v>13</v>
      </c>
      <c r="H23" s="97">
        <v>60</v>
      </c>
      <c r="I23" s="10">
        <f>IF(H23&lt;&gt;"",RANK(H23,$H$3:$H$28,1),"")</f>
        <v>13</v>
      </c>
      <c r="J23" s="97">
        <v>60</v>
      </c>
      <c r="K23" s="10">
        <f>IF(J23&lt;&gt;"",RANK(J23,$J$3:$J$28,1),"")</f>
        <v>13</v>
      </c>
      <c r="L23" s="19"/>
      <c r="M23" s="10" t="str">
        <f>IF(L23&lt;&gt;"",RANK(L23,$L$3:$L$28,1),"")</f>
        <v/>
      </c>
      <c r="N23" s="27">
        <f>SUM(C23,E23,G23,I23,K23,M23)</f>
        <v>65</v>
      </c>
      <c r="O23" s="10">
        <f>IF(N23&lt;&gt;"",RANK(N23,$N$3:$N$28,1),"")</f>
        <v>14</v>
      </c>
      <c r="P23" s="135" t="s">
        <v>98</v>
      </c>
      <c r="Q23" s="44"/>
      <c r="R23" s="9"/>
      <c r="S23" s="9"/>
    </row>
    <row r="24" spans="1:19" x14ac:dyDescent="0.25">
      <c r="A24" s="142" t="s">
        <v>100</v>
      </c>
      <c r="B24" s="106">
        <v>60</v>
      </c>
      <c r="C24" s="10">
        <f>IF(B24&lt;&gt;"",RANK(B24,$B$3:$B$28,1),"")</f>
        <v>13</v>
      </c>
      <c r="D24" s="106">
        <v>60</v>
      </c>
      <c r="E24" s="10">
        <f>IF(D24&lt;&gt;"",RANK(D24,$D$3:$D$28,1),"")</f>
        <v>13</v>
      </c>
      <c r="F24" s="106">
        <v>60</v>
      </c>
      <c r="G24" s="10">
        <f>IF(F24&lt;&gt;"",RANK(F24,$F$3:$F$28,1),"")</f>
        <v>13</v>
      </c>
      <c r="H24" s="106">
        <v>60</v>
      </c>
      <c r="I24" s="10">
        <f>IF(H24&lt;&gt;"",RANK(H24,$H$3:$H$28,1),"")</f>
        <v>13</v>
      </c>
      <c r="J24" s="106">
        <v>60</v>
      </c>
      <c r="K24" s="10">
        <f>IF(J24&lt;&gt;"",RANK(J24,$J$3:$J$28,1),"")</f>
        <v>13</v>
      </c>
      <c r="L24" s="108"/>
      <c r="M24" s="107" t="str">
        <f>IF(L24&lt;&gt;"",RANK(L24,$L$3:$L$28,1),"")</f>
        <v/>
      </c>
      <c r="N24" s="112">
        <f>SUM(C24,E24,G24,I24,K24,M24)</f>
        <v>65</v>
      </c>
      <c r="O24" s="107">
        <f>IF(N24&lt;&gt;"",RANK(N24,$N$3:$N$28,1),"")</f>
        <v>14</v>
      </c>
      <c r="P24" s="142" t="s">
        <v>100</v>
      </c>
      <c r="Q24" s="109"/>
      <c r="R24" s="110"/>
      <c r="S24" s="110"/>
    </row>
    <row r="25" spans="1:19" x14ac:dyDescent="0.25">
      <c r="A25" s="135" t="s">
        <v>81</v>
      </c>
      <c r="B25" s="97">
        <v>60</v>
      </c>
      <c r="C25" s="10">
        <f>IF(B25&lt;&gt;"",RANK(B25,$B$3:$B$28,1),"")</f>
        <v>13</v>
      </c>
      <c r="D25" s="97">
        <v>60</v>
      </c>
      <c r="E25" s="10">
        <f>IF(D25&lt;&gt;"",RANK(D25,$D$3:$D$28,1),"")</f>
        <v>13</v>
      </c>
      <c r="F25" s="97">
        <v>60</v>
      </c>
      <c r="G25" s="10">
        <f>IF(F25&lt;&gt;"",RANK(F25,$F$3:$F$28,1),"")</f>
        <v>13</v>
      </c>
      <c r="H25" s="97">
        <v>60</v>
      </c>
      <c r="I25" s="10">
        <f>IF(H25&lt;&gt;"",RANK(H25,$H$3:$H$28,1),"")</f>
        <v>13</v>
      </c>
      <c r="J25" s="97">
        <v>60</v>
      </c>
      <c r="K25" s="10">
        <f>IF(J25&lt;&gt;"",RANK(J25,$J$3:$J$28,1),"")</f>
        <v>13</v>
      </c>
      <c r="L25" s="19"/>
      <c r="M25" s="10" t="str">
        <f>IF(L25&lt;&gt;"",RANK(L25,$L$3:$L$28,1),"")</f>
        <v/>
      </c>
      <c r="N25" s="27">
        <f>SUM(C25,E25,G25,I25,K25,M25)</f>
        <v>65</v>
      </c>
      <c r="O25" s="10">
        <f>IF(N25&lt;&gt;"",RANK(N25,$N$3:$N$28,1),"")</f>
        <v>14</v>
      </c>
      <c r="P25" s="135" t="s">
        <v>81</v>
      </c>
      <c r="Q25" s="44"/>
    </row>
    <row r="26" spans="1:19" x14ac:dyDescent="0.25">
      <c r="A26" s="142" t="s">
        <v>102</v>
      </c>
      <c r="B26" s="106">
        <v>60</v>
      </c>
      <c r="C26" s="10">
        <f>IF(B26&lt;&gt;"",RANK(B26,$B$3:$B$28,1),"")</f>
        <v>13</v>
      </c>
      <c r="D26" s="106">
        <v>60</v>
      </c>
      <c r="E26" s="10">
        <f>IF(D26&lt;&gt;"",RANK(D26,$D$3:$D$28,1),"")</f>
        <v>13</v>
      </c>
      <c r="F26" s="106">
        <v>60</v>
      </c>
      <c r="G26" s="10">
        <f>IF(F26&lt;&gt;"",RANK(F26,$F$3:$F$28,1),"")</f>
        <v>13</v>
      </c>
      <c r="H26" s="106">
        <v>60</v>
      </c>
      <c r="I26" s="10">
        <f>IF(H26&lt;&gt;"",RANK(H26,$H$3:$H$28,1),"")</f>
        <v>13</v>
      </c>
      <c r="J26" s="106">
        <v>60</v>
      </c>
      <c r="K26" s="10">
        <f>IF(J26&lt;&gt;"",RANK(J26,$J$3:$J$28,1),"")</f>
        <v>13</v>
      </c>
      <c r="L26" s="108"/>
      <c r="M26" s="107" t="str">
        <f>IF(L26&lt;&gt;"",RANK(L26,$L$3:$L$28,1),"")</f>
        <v/>
      </c>
      <c r="N26" s="112">
        <f>SUM(C26,E26,G26,I26,K26,M26)</f>
        <v>65</v>
      </c>
      <c r="O26" s="107">
        <f>IF(N26&lt;&gt;"",RANK(N26,$N$3:$N$28,1),"")</f>
        <v>14</v>
      </c>
      <c r="P26" s="142" t="s">
        <v>102</v>
      </c>
      <c r="Q26" s="109"/>
      <c r="R26" s="110"/>
      <c r="S26" s="110"/>
    </row>
    <row r="27" spans="1:19" x14ac:dyDescent="0.25">
      <c r="A27" s="143" t="s">
        <v>11</v>
      </c>
      <c r="B27" s="103"/>
      <c r="C27" s="10"/>
      <c r="D27" s="103"/>
      <c r="E27" s="10"/>
      <c r="F27" s="103"/>
      <c r="G27" s="10"/>
      <c r="H27" s="103"/>
      <c r="I27" s="10"/>
      <c r="J27" s="103"/>
      <c r="K27" s="10"/>
      <c r="L27" s="52"/>
      <c r="M27" s="10"/>
      <c r="N27" s="27"/>
      <c r="O27" s="10"/>
      <c r="P27" s="28"/>
      <c r="Q27" s="44"/>
      <c r="S27" s="76">
        <v>8.1932870370370363E-4</v>
      </c>
    </row>
    <row r="28" spans="1:19" x14ac:dyDescent="0.25">
      <c r="A28" s="143" t="s">
        <v>12</v>
      </c>
      <c r="B28" s="103"/>
      <c r="C28" s="10"/>
      <c r="D28" s="103"/>
      <c r="E28" s="10"/>
      <c r="F28" s="103"/>
      <c r="G28" s="10"/>
      <c r="H28" s="103"/>
      <c r="I28" s="10"/>
      <c r="J28" s="103"/>
      <c r="K28" s="10"/>
      <c r="L28" s="52"/>
      <c r="M28" s="10"/>
      <c r="N28" s="27"/>
      <c r="O28" s="10"/>
      <c r="P28" s="28"/>
      <c r="Q28" s="44"/>
      <c r="S28" s="76">
        <v>4.1655092592592598E-2</v>
      </c>
    </row>
    <row r="29" spans="1:19" x14ac:dyDescent="0.25">
      <c r="A29" s="144" t="s">
        <v>13</v>
      </c>
      <c r="B29" s="85"/>
      <c r="C29" s="26"/>
      <c r="D29" s="22"/>
      <c r="E29" s="26"/>
      <c r="F29" s="22"/>
      <c r="G29" s="26"/>
      <c r="H29" s="89"/>
      <c r="I29" s="26"/>
      <c r="J29" s="22"/>
      <c r="K29" s="26"/>
      <c r="L29" s="22"/>
      <c r="M29" s="26"/>
      <c r="N29" s="22"/>
      <c r="O29" s="30"/>
      <c r="P29" s="22"/>
      <c r="Q29" s="48"/>
    </row>
    <row r="30" spans="1:19" x14ac:dyDescent="0.25">
      <c r="A30" s="145" t="s">
        <v>14</v>
      </c>
      <c r="B30" s="12"/>
      <c r="C30" s="26"/>
      <c r="D30" s="22"/>
      <c r="E30" s="26"/>
      <c r="F30" s="22"/>
      <c r="G30" s="26"/>
      <c r="H30" s="89"/>
      <c r="I30" s="26"/>
      <c r="J30" s="22"/>
      <c r="K30" s="26"/>
      <c r="L30" s="22"/>
      <c r="M30" s="26"/>
      <c r="N30" s="22"/>
      <c r="O30" s="26"/>
      <c r="P30" s="22"/>
      <c r="Q30" s="48"/>
    </row>
    <row r="31" spans="1:19" x14ac:dyDescent="0.25">
      <c r="A31" s="146" t="s">
        <v>15</v>
      </c>
      <c r="B31" s="85"/>
      <c r="C31" s="26"/>
      <c r="D31" s="22"/>
      <c r="E31" s="26"/>
      <c r="F31" s="22"/>
      <c r="G31" s="26"/>
      <c r="H31" s="89"/>
      <c r="I31" s="26"/>
      <c r="J31" s="22"/>
      <c r="K31" s="26"/>
      <c r="L31" s="22"/>
      <c r="M31" s="26"/>
      <c r="N31" s="22"/>
      <c r="O31" s="26"/>
      <c r="P31" s="22"/>
      <c r="Q31" s="48"/>
    </row>
    <row r="32" spans="1:19" x14ac:dyDescent="0.25">
      <c r="A32" s="147" t="s">
        <v>16</v>
      </c>
    </row>
    <row r="33" spans="2:6" x14ac:dyDescent="0.25">
      <c r="B33" s="86"/>
      <c r="F33" s="9" t="s">
        <v>17</v>
      </c>
    </row>
    <row r="34" spans="2:6" x14ac:dyDescent="0.25">
      <c r="B34" s="87"/>
    </row>
  </sheetData>
  <autoFilter ref="A2:S2" xr:uid="{00000000-0001-0000-0000-000000000000}">
    <sortState xmlns:xlrd2="http://schemas.microsoft.com/office/spreadsheetml/2017/richdata2" ref="A3:S33">
      <sortCondition ref="O2"/>
    </sortState>
  </autoFilter>
  <sortState xmlns:xlrd2="http://schemas.microsoft.com/office/spreadsheetml/2017/richdata2" ref="A3:Q25">
    <sortCondition ref="A3:A25"/>
  </sortState>
  <pageMargins left="0.75" right="0.75" top="1.5" bottom="1" header="0.5" footer="0.5"/>
  <pageSetup scale="42" orientation="landscape" verticalDpi="599" r:id="rId1"/>
  <headerFooter alignWithMargins="0">
    <oddHeader>&amp;C&amp;"Arial,Bold"&amp;12JROTC Raider Meet Results - Male
Hiram High School
18 Oct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6"/>
  <sheetViews>
    <sheetView view="pageLayout" zoomScale="55" zoomScaleNormal="100" zoomScalePageLayoutView="55" workbookViewId="0">
      <selection activeCell="A2" sqref="A2:XFD2"/>
    </sheetView>
  </sheetViews>
  <sheetFormatPr defaultColWidth="8.85546875" defaultRowHeight="18" x14ac:dyDescent="0.25"/>
  <cols>
    <col min="1" max="1" width="40.28515625" style="9" bestFit="1" customWidth="1"/>
    <col min="2" max="2" width="14.28515625" style="82" bestFit="1" customWidth="1"/>
    <col min="3" max="3" width="5.42578125" style="9" customWidth="1"/>
    <col min="4" max="4" width="13.5703125" style="9" customWidth="1"/>
    <col min="5" max="5" width="5.85546875" style="9" customWidth="1"/>
    <col min="6" max="6" width="13.28515625" style="9" customWidth="1"/>
    <col min="7" max="7" width="5.5703125" style="9" customWidth="1"/>
    <col min="8" max="8" width="18" style="80" bestFit="1" customWidth="1"/>
    <col min="9" max="9" width="5.5703125" style="9" customWidth="1"/>
    <col min="10" max="10" width="13" style="9" customWidth="1"/>
    <col min="11" max="11" width="6.140625" style="9" customWidth="1"/>
    <col min="12" max="12" width="10.42578125" style="9" bestFit="1" customWidth="1"/>
    <col min="13" max="13" width="4" style="9" bestFit="1" customWidth="1"/>
    <col min="14" max="14" width="9.5703125" style="9" customWidth="1"/>
    <col min="15" max="15" width="13.28515625" style="9" customWidth="1"/>
    <col min="16" max="16" width="51" style="9" bestFit="1" customWidth="1"/>
    <col min="17" max="16384" width="8.85546875" style="9"/>
  </cols>
  <sheetData>
    <row r="1" spans="1:17" ht="18.75" thickBot="1" x14ac:dyDescent="0.3">
      <c r="A1" s="45"/>
      <c r="B1" s="83"/>
      <c r="C1" s="45"/>
      <c r="D1" s="45"/>
      <c r="E1" s="45"/>
      <c r="F1" s="45"/>
      <c r="G1" s="45"/>
      <c r="H1" s="90"/>
      <c r="I1" s="45"/>
      <c r="J1" s="45"/>
      <c r="K1" s="45"/>
      <c r="L1" s="45"/>
      <c r="M1" s="45"/>
      <c r="N1" s="45"/>
      <c r="O1" s="45"/>
      <c r="P1" s="45"/>
      <c r="Q1" s="45"/>
    </row>
    <row r="2" spans="1:17" s="71" customFormat="1" ht="54.75" thickBot="1" x14ac:dyDescent="0.25">
      <c r="A2" s="55" t="s">
        <v>0</v>
      </c>
      <c r="B2" s="56" t="s">
        <v>1</v>
      </c>
      <c r="C2" s="57" t="s">
        <v>2</v>
      </c>
      <c r="D2" s="58" t="s">
        <v>3</v>
      </c>
      <c r="E2" s="59" t="s">
        <v>2</v>
      </c>
      <c r="F2" s="60" t="s">
        <v>4</v>
      </c>
      <c r="G2" s="61" t="s">
        <v>2</v>
      </c>
      <c r="H2" s="62" t="s">
        <v>5</v>
      </c>
      <c r="I2" s="63" t="s">
        <v>2</v>
      </c>
      <c r="J2" s="64" t="s">
        <v>112</v>
      </c>
      <c r="K2" s="65" t="s">
        <v>2</v>
      </c>
      <c r="L2" s="66" t="s">
        <v>6</v>
      </c>
      <c r="M2" s="67" t="s">
        <v>2</v>
      </c>
      <c r="N2" s="68" t="s">
        <v>7</v>
      </c>
      <c r="O2" s="69" t="s">
        <v>8</v>
      </c>
      <c r="P2" s="56" t="s">
        <v>0</v>
      </c>
      <c r="Q2" s="72" t="s">
        <v>9</v>
      </c>
    </row>
    <row r="3" spans="1:17" x14ac:dyDescent="0.25">
      <c r="A3" s="95" t="s">
        <v>84</v>
      </c>
      <c r="B3" s="103">
        <v>5.0112268518518518E-3</v>
      </c>
      <c r="C3" s="10">
        <f>IF(B3&lt;&gt;"",RANK(B3,$B$3:$B$31,1),"")</f>
        <v>1</v>
      </c>
      <c r="D3" s="103">
        <v>2.2927083333333332E-3</v>
      </c>
      <c r="E3" s="10">
        <f>IF(D3&lt;&gt;"",RANK(D3,$D$3:$D$31,1),"")</f>
        <v>1</v>
      </c>
      <c r="F3" s="103">
        <v>1.5363425925925926E-3</v>
      </c>
      <c r="G3" s="10">
        <f>IF(F3&lt;&gt;"",RANK(F3,$F$3:$F$31,1),"")</f>
        <v>1</v>
      </c>
      <c r="H3" s="103">
        <v>9.7222222222222219E-4</v>
      </c>
      <c r="I3" s="10">
        <f>IF(H3&lt;&gt;"",RANK(H3,$H$3:$H$31,1),"")</f>
        <v>1</v>
      </c>
      <c r="J3" s="104">
        <v>2.5462962962962965E-3</v>
      </c>
      <c r="K3" s="10">
        <f>IF(J3&lt;&gt;"",RANK(J3,$J$3:$J$31,1),"")</f>
        <v>4</v>
      </c>
      <c r="L3" s="21"/>
      <c r="M3" s="10" t="str">
        <f>IF(L3&lt;&gt;"",RANK(L3,$L$3:$L$31,1),"")</f>
        <v/>
      </c>
      <c r="N3" s="11">
        <f>SUM(C3,E3,G3,I3,K3,M3)</f>
        <v>8</v>
      </c>
      <c r="O3" s="10">
        <f>IF(N3&lt;&gt;"",RANK(N3,$N$3:$N$31,1),"")</f>
        <v>1</v>
      </c>
      <c r="P3" s="135" t="s">
        <v>84</v>
      </c>
      <c r="Q3" s="46"/>
    </row>
    <row r="4" spans="1:17" s="110" customFormat="1" x14ac:dyDescent="0.25">
      <c r="A4" s="92" t="s">
        <v>108</v>
      </c>
      <c r="B4" s="103">
        <v>5.7407407407407407E-3</v>
      </c>
      <c r="C4" s="10">
        <f>IF(B4&lt;&gt;"",RANK(B4,$B$3:$B$31,1),"")</f>
        <v>3</v>
      </c>
      <c r="D4" s="103">
        <v>2.5379629629629628E-3</v>
      </c>
      <c r="E4" s="10">
        <f>IF(D4&lt;&gt;"",RANK(D4,$D$3:$D$31,1),"")</f>
        <v>6</v>
      </c>
      <c r="F4" s="103">
        <v>1.7109953703703701E-3</v>
      </c>
      <c r="G4" s="10">
        <f>IF(F4&lt;&gt;"",RANK(F4,$F$3:$F$31,1),"")</f>
        <v>3</v>
      </c>
      <c r="H4" s="103">
        <v>1.1674768518518518E-3</v>
      </c>
      <c r="I4" s="10">
        <f>IF(H4&lt;&gt;"",RANK(H4,$H$3:$H$31,1),"")</f>
        <v>3</v>
      </c>
      <c r="J4" s="103">
        <v>2.4652777777777776E-3</v>
      </c>
      <c r="K4" s="10">
        <f>IF(J4&lt;&gt;"",RANK(J4,$J$3:$J$31,1),"")</f>
        <v>1</v>
      </c>
      <c r="L4" s="19"/>
      <c r="M4" s="10" t="str">
        <f>IF(L4&lt;&gt;"",RANK(L4,$L$3:$L$31,1),"")</f>
        <v/>
      </c>
      <c r="N4" s="11">
        <f>SUM(C4,E4,G4,I4,K4,M4)</f>
        <v>16</v>
      </c>
      <c r="O4" s="10">
        <f>IF(N4&lt;&gt;"",RANK(N4,$N$3:$N$31,1),"")</f>
        <v>2</v>
      </c>
      <c r="P4" s="135" t="s">
        <v>81</v>
      </c>
      <c r="Q4" s="47"/>
    </row>
    <row r="5" spans="1:17" x14ac:dyDescent="0.25">
      <c r="A5" s="99" t="s">
        <v>106</v>
      </c>
      <c r="B5" s="103">
        <v>5.9501157407407411E-3</v>
      </c>
      <c r="C5" s="10">
        <f>IF(B5&lt;&gt;"",RANK(B5,$B$3:$B$31,1),"")</f>
        <v>4</v>
      </c>
      <c r="D5" s="103">
        <v>2.4562500000000001E-3</v>
      </c>
      <c r="E5" s="10">
        <f>IF(D5&lt;&gt;"",RANK(D5,$D$3:$D$31,1),"")</f>
        <v>3</v>
      </c>
      <c r="F5" s="103">
        <v>1.7488425925925924E-3</v>
      </c>
      <c r="G5" s="10">
        <f>IF(F5&lt;&gt;"",RANK(F5,$F$3:$F$31,1),"")</f>
        <v>4</v>
      </c>
      <c r="H5" s="103">
        <v>1.1773148148148148E-3</v>
      </c>
      <c r="I5" s="10">
        <f>IF(H5&lt;&gt;"",RANK(H5,$H$3:$H$31,1),"")</f>
        <v>4</v>
      </c>
      <c r="J5" s="103">
        <v>2.476851851851852E-3</v>
      </c>
      <c r="K5" s="10">
        <f>IF(J5&lt;&gt;"",RANK(J5,$J$3:$J$31,1),"")</f>
        <v>2</v>
      </c>
      <c r="L5" s="19"/>
      <c r="M5" s="10"/>
      <c r="N5" s="11">
        <f>SUM(C5,E5,G5,I5,K5,M5)</f>
        <v>17</v>
      </c>
      <c r="O5" s="10">
        <f>IF(N5&lt;&gt;"",RANK(N5,$N$3:$N$31,1),"")</f>
        <v>3</v>
      </c>
      <c r="P5" s="140" t="s">
        <v>92</v>
      </c>
      <c r="Q5" s="47"/>
    </row>
    <row r="6" spans="1:17" x14ac:dyDescent="0.25">
      <c r="A6" s="94" t="s">
        <v>82</v>
      </c>
      <c r="B6" s="103">
        <v>6.6608796296296294E-3</v>
      </c>
      <c r="C6" s="10">
        <f>IF(B6&lt;&gt;"",RANK(B6,$B$3:$B$31,1),"")</f>
        <v>9</v>
      </c>
      <c r="D6" s="103">
        <v>2.7966435185185186E-3</v>
      </c>
      <c r="E6" s="10">
        <f>IF(D6&lt;&gt;"",RANK(D6,$D$3:$D$31,1),"")</f>
        <v>8</v>
      </c>
      <c r="F6" s="103">
        <v>1.8131944444444443E-3</v>
      </c>
      <c r="G6" s="10">
        <f>IF(F6&lt;&gt;"",RANK(F6,$F$3:$F$31,1),"")</f>
        <v>5</v>
      </c>
      <c r="H6" s="103">
        <v>1.3592592592592593E-3</v>
      </c>
      <c r="I6" s="10">
        <f>IF(H6&lt;&gt;"",RANK(H6,$H$3:$H$31,1),"")</f>
        <v>5</v>
      </c>
      <c r="J6" s="103">
        <v>2.5462962962962965E-3</v>
      </c>
      <c r="K6" s="10">
        <f>IF(J6&lt;&gt;"",RANK(J6,$J$3:$J$31,1),"")</f>
        <v>4</v>
      </c>
      <c r="L6" s="19"/>
      <c r="M6" s="10" t="str">
        <f>IF(L6&lt;&gt;"",RANK(L6,$L$3:$L$31,1),"")</f>
        <v/>
      </c>
      <c r="N6" s="11">
        <f>SUM(C6,E6,G6,I6,K6,M6)</f>
        <v>31</v>
      </c>
      <c r="O6" s="10">
        <f>IF(N6&lt;&gt;"",RANK(N6,$N$3:$N$31,1),"")</f>
        <v>4</v>
      </c>
      <c r="P6" s="137" t="s">
        <v>82</v>
      </c>
      <c r="Q6" s="47"/>
    </row>
    <row r="7" spans="1:17" s="110" customFormat="1" x14ac:dyDescent="0.25">
      <c r="A7" s="95" t="s">
        <v>104</v>
      </c>
      <c r="B7" s="103">
        <v>5.6556712962962958E-3</v>
      </c>
      <c r="C7" s="10">
        <f>IF(B7&lt;&gt;"",RANK(B7,$B$3:$B$31,1),"")</f>
        <v>2</v>
      </c>
      <c r="D7" s="103">
        <v>2.8819444444444444E-3</v>
      </c>
      <c r="E7" s="10">
        <f>IF(D7&lt;&gt;"",RANK(D7,$D$3:$D$31,1),"")</f>
        <v>10</v>
      </c>
      <c r="F7" s="103">
        <v>1.7006944444444443E-3</v>
      </c>
      <c r="G7" s="10">
        <f>IF(F7&lt;&gt;"",RANK(F7,$F$3:$F$31,1),"")</f>
        <v>2</v>
      </c>
      <c r="H7" s="103">
        <v>2.3795138888888889E-3</v>
      </c>
      <c r="I7" s="10">
        <f>IF(H7&lt;&gt;"",RANK(H7,$H$3:$H$31,1),"")</f>
        <v>11</v>
      </c>
      <c r="J7" s="103">
        <v>2.6041666666666665E-3</v>
      </c>
      <c r="K7" s="10">
        <f>IF(J7&lt;&gt;"",RANK(J7,$J$3:$J$31,1),"")</f>
        <v>6</v>
      </c>
      <c r="L7" s="19"/>
      <c r="M7" s="10" t="str">
        <f>IF(L7&lt;&gt;"",RANK(L7,$L$3:$L$31,1),"")</f>
        <v/>
      </c>
      <c r="N7" s="11">
        <f>SUM(C7,E7,G7,I7,K7,M7)</f>
        <v>31</v>
      </c>
      <c r="O7" s="10">
        <f>IF(N7&lt;&gt;"",RANK(N7,$N$3:$N$31,1),"")</f>
        <v>4</v>
      </c>
      <c r="P7" s="135" t="s">
        <v>104</v>
      </c>
      <c r="Q7" s="47"/>
    </row>
    <row r="8" spans="1:17" x14ac:dyDescent="0.25">
      <c r="A8" s="95" t="s">
        <v>86</v>
      </c>
      <c r="B8" s="103">
        <v>6.7747685185185185E-3</v>
      </c>
      <c r="C8" s="10">
        <f>IF(B8&lt;&gt;"",RANK(B8,$B$3:$B$31,1),"")</f>
        <v>11</v>
      </c>
      <c r="D8" s="103">
        <v>2.3958333333333331E-3</v>
      </c>
      <c r="E8" s="10">
        <f>IF(D8&lt;&gt;"",RANK(D8,$D$3:$D$31,1),"")</f>
        <v>2</v>
      </c>
      <c r="F8" s="103">
        <v>1.8275462962962963E-3</v>
      </c>
      <c r="G8" s="10">
        <f>IF(F8&lt;&gt;"",RANK(F8,$F$3:$F$31,1),"")</f>
        <v>6</v>
      </c>
      <c r="H8" s="103">
        <v>1.4586805555555555E-3</v>
      </c>
      <c r="I8" s="10">
        <f>IF(H8&lt;&gt;"",RANK(H8,$H$3:$H$31,1),"")</f>
        <v>6</v>
      </c>
      <c r="J8" s="103">
        <v>2.685185185185185E-3</v>
      </c>
      <c r="K8" s="10">
        <f>IF(J8&lt;&gt;"",RANK(J8,$J$3:$J$31,1),"")</f>
        <v>7</v>
      </c>
      <c r="L8" s="19"/>
      <c r="M8" s="10"/>
      <c r="N8" s="11">
        <f>SUM(C8,E8,G8,I8,K8,M8)</f>
        <v>32</v>
      </c>
      <c r="O8" s="10">
        <f>IF(N8&lt;&gt;"",RANK(N8,$N$3:$N$31,1),"")</f>
        <v>6</v>
      </c>
      <c r="P8" s="135" t="s">
        <v>86</v>
      </c>
      <c r="Q8" s="47"/>
    </row>
    <row r="9" spans="1:17" x14ac:dyDescent="0.25">
      <c r="A9" s="92" t="s">
        <v>110</v>
      </c>
      <c r="B9" s="103">
        <v>6.1119212962962967E-3</v>
      </c>
      <c r="C9" s="10">
        <f>IF(B9&lt;&gt;"",RANK(B9,$B$3:$B$31,1),"")</f>
        <v>5</v>
      </c>
      <c r="D9" s="103">
        <v>2.5104166666666669E-3</v>
      </c>
      <c r="E9" s="10">
        <f>IF(D9&lt;&gt;"",RANK(D9,$D$3:$D$31,1),"")</f>
        <v>5</v>
      </c>
      <c r="F9" s="103">
        <v>2.0275462962962964E-3</v>
      </c>
      <c r="G9" s="10">
        <f>IF(F9&lt;&gt;"",RANK(F9,$F$3:$F$31,1),"")</f>
        <v>12</v>
      </c>
      <c r="H9" s="103">
        <v>1.8287037037037037E-3</v>
      </c>
      <c r="I9" s="10">
        <f>IF(H9&lt;&gt;"",RANK(H9,$H$3:$H$31,1),"")</f>
        <v>7</v>
      </c>
      <c r="J9" s="103">
        <v>2.488425925925926E-3</v>
      </c>
      <c r="K9" s="10">
        <f>IF(J9&lt;&gt;"",RANK(J9,$J$3:$J$31,1),"")</f>
        <v>3</v>
      </c>
      <c r="L9" s="19"/>
      <c r="M9" s="10" t="str">
        <f>IF(L9&lt;&gt;"",RANK(L9,$L$3:$L$31,1),"")</f>
        <v/>
      </c>
      <c r="N9" s="11">
        <f>SUM(C9,E9,G9,I9,K9,M9)</f>
        <v>32</v>
      </c>
      <c r="O9" s="10">
        <f>IF(N9&lt;&gt;"",RANK(N9,$N$3:$N$31,1),"")</f>
        <v>6</v>
      </c>
      <c r="P9" s="135" t="s">
        <v>83</v>
      </c>
      <c r="Q9" s="47"/>
    </row>
    <row r="10" spans="1:17" x14ac:dyDescent="0.25">
      <c r="A10" s="95" t="s">
        <v>101</v>
      </c>
      <c r="B10" s="103">
        <v>6.4370370370370363E-3</v>
      </c>
      <c r="C10" s="10">
        <f>IF(B10&lt;&gt;"",RANK(B10,$B$3:$B$31,1),"")</f>
        <v>8</v>
      </c>
      <c r="D10" s="103">
        <v>2.7083333333333334E-3</v>
      </c>
      <c r="E10" s="10">
        <f>IF(D10&lt;&gt;"",RANK(D10,$D$3:$D$31,1),"")</f>
        <v>7</v>
      </c>
      <c r="F10" s="103">
        <v>1.9846064814814813E-3</v>
      </c>
      <c r="G10" s="10">
        <f>IF(F10&lt;&gt;"",RANK(F10,$F$3:$F$31,1),"")</f>
        <v>10</v>
      </c>
      <c r="H10" s="103">
        <v>1.9618055555555556E-3</v>
      </c>
      <c r="I10" s="10">
        <f>IF(H10&lt;&gt;"",RANK(H10,$H$3:$H$31,1),"")</f>
        <v>8</v>
      </c>
      <c r="J10" s="103">
        <v>2.8472222222222223E-3</v>
      </c>
      <c r="K10" s="10">
        <f>IF(J10&lt;&gt;"",RANK(J10,$J$3:$J$31,1),"")</f>
        <v>9</v>
      </c>
      <c r="L10" s="19"/>
      <c r="M10" s="10" t="str">
        <f>IF(L10&lt;&gt;"",RANK(L10,$L$3:$L$31,1),"")</f>
        <v/>
      </c>
      <c r="N10" s="11">
        <f>SUM(C10,E10,G10,I10,K10,M10)</f>
        <v>42</v>
      </c>
      <c r="O10" s="10">
        <f>IF(N10&lt;&gt;"",RANK(N10,$N$3:$N$31,1),"")</f>
        <v>8</v>
      </c>
      <c r="P10" s="135" t="s">
        <v>101</v>
      </c>
      <c r="Q10" s="47"/>
    </row>
    <row r="11" spans="1:17" x14ac:dyDescent="0.25">
      <c r="A11" s="92" t="s">
        <v>109</v>
      </c>
      <c r="B11" s="103">
        <v>7.3098379629629633E-3</v>
      </c>
      <c r="C11" s="10">
        <f>IF(B11&lt;&gt;"",RANK(B11,$B$3:$B$31,1),"")</f>
        <v>12</v>
      </c>
      <c r="D11" s="103">
        <v>3.1673611111111108E-3</v>
      </c>
      <c r="E11" s="10">
        <f>IF(D11&lt;&gt;"",RANK(D11,$D$3:$D$31,1),"")</f>
        <v>13</v>
      </c>
      <c r="F11" s="103">
        <v>1.9459490740740741E-3</v>
      </c>
      <c r="G11" s="10">
        <f>IF(F11&lt;&gt;"",RANK(F11,$F$3:$F$31,1),"")</f>
        <v>9</v>
      </c>
      <c r="H11" s="103">
        <v>1.1078703703703704E-3</v>
      </c>
      <c r="I11" s="10">
        <f>IF(H11&lt;&gt;"",RANK(H11,$H$3:$H$31,1),"")</f>
        <v>2</v>
      </c>
      <c r="J11" s="103">
        <v>2.685185185185185E-3</v>
      </c>
      <c r="K11" s="10">
        <f>IF(J11&lt;&gt;"",RANK(J11,$J$3:$J$31,1),"")</f>
        <v>7</v>
      </c>
      <c r="L11" s="19"/>
      <c r="M11" s="10" t="str">
        <f>IF(L11&lt;&gt;"",RANK(L11,$L$3:$L$31,1),"")</f>
        <v/>
      </c>
      <c r="N11" s="11">
        <f>SUM(C11,E11,G11,I11,K11,M11)</f>
        <v>43</v>
      </c>
      <c r="O11" s="10">
        <f>IF(N11&lt;&gt;"",RANK(N11,$N$3:$N$31,1),"")</f>
        <v>9</v>
      </c>
      <c r="P11" s="135" t="s">
        <v>81</v>
      </c>
      <c r="Q11" s="47"/>
    </row>
    <row r="12" spans="1:17" x14ac:dyDescent="0.25">
      <c r="A12" s="95" t="s">
        <v>98</v>
      </c>
      <c r="B12" s="103">
        <v>6.3119212962962964E-3</v>
      </c>
      <c r="C12" s="10">
        <f>IF(B12&lt;&gt;"",RANK(B12,$B$3:$B$31,1),"")</f>
        <v>6</v>
      </c>
      <c r="D12" s="103">
        <v>2.839236111111111E-3</v>
      </c>
      <c r="E12" s="10">
        <f>IF(D12&lt;&gt;"",RANK(D12,$D$3:$D$31,1),"")</f>
        <v>9</v>
      </c>
      <c r="F12" s="103">
        <v>1.8746527777777778E-3</v>
      </c>
      <c r="G12" s="10">
        <f>IF(F12&lt;&gt;"",RANK(F12,$F$3:$F$31,1),"")</f>
        <v>8</v>
      </c>
      <c r="H12" s="103">
        <v>2.3408564814814815E-3</v>
      </c>
      <c r="I12" s="10">
        <f>IF(H12&lt;&gt;"",RANK(H12,$H$3:$H$31,1),"")</f>
        <v>10</v>
      </c>
      <c r="J12" s="103">
        <v>3.0902777777777777E-3</v>
      </c>
      <c r="K12" s="10">
        <f>IF(J12&lt;&gt;"",RANK(J12,$J$3:$J$31,1),"")</f>
        <v>11</v>
      </c>
      <c r="L12" s="19"/>
      <c r="M12" s="10" t="str">
        <f>IF(L12&lt;&gt;"",RANK(L12,$L$3:$L$31,1),"")</f>
        <v/>
      </c>
      <c r="N12" s="11">
        <f>SUM(C12,E12,G12,I12,K12,M12)</f>
        <v>44</v>
      </c>
      <c r="O12" s="10">
        <f>IF(N12&lt;&gt;"",RANK(N12,$N$3:$N$31,1),"")</f>
        <v>10</v>
      </c>
      <c r="P12" s="135" t="s">
        <v>98</v>
      </c>
      <c r="Q12" s="47"/>
    </row>
    <row r="13" spans="1:17" x14ac:dyDescent="0.25">
      <c r="A13" s="94" t="s">
        <v>90</v>
      </c>
      <c r="B13" s="103">
        <v>6.3979166666666663E-3</v>
      </c>
      <c r="C13" s="10">
        <f>IF(B13&lt;&gt;"",RANK(B13,$B$3:$B$31,1),"")</f>
        <v>7</v>
      </c>
      <c r="D13" s="103">
        <v>2.9133101851851854E-3</v>
      </c>
      <c r="E13" s="10">
        <f>IF(D13&lt;&gt;"",RANK(D13,$D$3:$D$31,1),"")</f>
        <v>11</v>
      </c>
      <c r="F13" s="103">
        <v>1.8547453703703703E-3</v>
      </c>
      <c r="G13" s="10">
        <f>IF(F13&lt;&gt;"",RANK(F13,$F$3:$F$31,1),"")</f>
        <v>7</v>
      </c>
      <c r="H13" s="103">
        <v>3.4967592592592594E-3</v>
      </c>
      <c r="I13" s="10">
        <f>IF(H13&lt;&gt;"",RANK(H13,$H$3:$H$31,1),"")</f>
        <v>14</v>
      </c>
      <c r="J13" s="103">
        <v>3.0902777777777777E-3</v>
      </c>
      <c r="K13" s="10">
        <f>IF(J13&lt;&gt;"",RANK(J13,$J$3:$J$31,1),"")</f>
        <v>11</v>
      </c>
      <c r="L13" s="19"/>
      <c r="M13" s="10" t="str">
        <f>IF(L13&lt;&gt;"",RANK(L13,$L$3:$L$31,1),"")</f>
        <v/>
      </c>
      <c r="N13" s="11">
        <f>SUM(C13,E13,G13,I13,K13,M13)</f>
        <v>50</v>
      </c>
      <c r="O13" s="10">
        <f>IF(N13&lt;&gt;"",RANK(N13,$N$3:$N$31,1),"")</f>
        <v>11</v>
      </c>
      <c r="P13" s="137" t="s">
        <v>90</v>
      </c>
      <c r="Q13" s="47"/>
    </row>
    <row r="14" spans="1:17" x14ac:dyDescent="0.25">
      <c r="A14" s="95" t="s">
        <v>97</v>
      </c>
      <c r="B14" s="104">
        <v>9.8449074074074081E-3</v>
      </c>
      <c r="C14" s="10">
        <f>IF(B14&lt;&gt;"",RANK(B14,$B$3:$B$31,1),"")</f>
        <v>15</v>
      </c>
      <c r="D14" s="103">
        <v>2.5068287037037038E-3</v>
      </c>
      <c r="E14" s="10">
        <f>IF(D14&lt;&gt;"",RANK(D14,$D$3:$D$31,1),"")</f>
        <v>4</v>
      </c>
      <c r="F14" s="103">
        <v>2.004513888888889E-3</v>
      </c>
      <c r="G14" s="10">
        <f>IF(F14&lt;&gt;"",RANK(F14,$F$3:$F$31,1),"")</f>
        <v>11</v>
      </c>
      <c r="H14" s="103">
        <v>3.2939814814814819E-3</v>
      </c>
      <c r="I14" s="10">
        <f>IF(H14&lt;&gt;"",RANK(H14,$H$3:$H$31,1),"")</f>
        <v>13</v>
      </c>
      <c r="J14" s="103">
        <v>60</v>
      </c>
      <c r="K14" s="10">
        <f>IF(J14&lt;&gt;"",RANK(J14,$J$3:$J$31,1),"")</f>
        <v>15</v>
      </c>
      <c r="L14" s="19"/>
      <c r="M14" s="10" t="str">
        <f>IF(L14&lt;&gt;"",RANK(L14,$L$3:$L$31,1),"")</f>
        <v/>
      </c>
      <c r="N14" s="11">
        <f>SUM(C14,E14,G14,I14,K14,M14)</f>
        <v>58</v>
      </c>
      <c r="O14" s="10">
        <f>IF(N14&lt;&gt;"",RANK(N14,$N$3:$N$31,1),"")</f>
        <v>12</v>
      </c>
      <c r="P14" s="138" t="s">
        <v>97</v>
      </c>
      <c r="Q14" s="47"/>
    </row>
    <row r="15" spans="1:17" x14ac:dyDescent="0.25">
      <c r="A15" s="99" t="s">
        <v>107</v>
      </c>
      <c r="B15" s="103">
        <v>8.5626157407407404E-3</v>
      </c>
      <c r="C15" s="10">
        <f>IF(B15&lt;&gt;"",RANK(B15,$B$3:$B$31,1),"")</f>
        <v>14</v>
      </c>
      <c r="D15" s="103">
        <v>3.8505787037037037E-3</v>
      </c>
      <c r="E15" s="10">
        <f>IF(D15&lt;&gt;"",RANK(D15,$D$3:$D$31,1),"")</f>
        <v>15</v>
      </c>
      <c r="F15" s="103">
        <v>2.1278935185185185E-3</v>
      </c>
      <c r="G15" s="10">
        <f>IF(F15&lt;&gt;"",RANK(F15,$F$3:$F$31,1),"")</f>
        <v>14</v>
      </c>
      <c r="H15" s="103">
        <v>2.1675925925925925E-3</v>
      </c>
      <c r="I15" s="10">
        <f>IF(H15&lt;&gt;"",RANK(H15,$H$3:$H$31,1),"")</f>
        <v>9</v>
      </c>
      <c r="J15" s="103">
        <v>2.9861111111111113E-3</v>
      </c>
      <c r="K15" s="10">
        <f>IF(J15&lt;&gt;"",RANK(J15,$J$3:$J$31,1),"")</f>
        <v>10</v>
      </c>
      <c r="L15" s="19"/>
      <c r="M15" s="10"/>
      <c r="N15" s="11">
        <f>SUM(C15,E15,G15,I15,K15,M15)</f>
        <v>62</v>
      </c>
      <c r="O15" s="10">
        <f>IF(N15&lt;&gt;"",RANK(N15,$N$3:$N$31,1),"")</f>
        <v>13</v>
      </c>
      <c r="P15" s="140" t="s">
        <v>92</v>
      </c>
      <c r="Q15" s="47"/>
    </row>
    <row r="16" spans="1:17" x14ac:dyDescent="0.25">
      <c r="A16" s="95" t="s">
        <v>95</v>
      </c>
      <c r="B16" s="103">
        <v>6.759606481481481E-3</v>
      </c>
      <c r="C16" s="10">
        <f>IF(B16&lt;&gt;"",RANK(B16,$B$3:$B$31,1),"")</f>
        <v>10</v>
      </c>
      <c r="D16" s="103">
        <v>2.9314814814814815E-3</v>
      </c>
      <c r="E16" s="10">
        <f>IF(D16&lt;&gt;"",RANK(D16,$D$3:$D$31,1),"")</f>
        <v>12</v>
      </c>
      <c r="F16" s="103">
        <v>2.1730324074074074E-3</v>
      </c>
      <c r="G16" s="10">
        <f>IF(F16&lt;&gt;"",RANK(F16,$F$3:$F$31,1),"")</f>
        <v>15</v>
      </c>
      <c r="H16" s="103">
        <v>2.5770833333333331E-3</v>
      </c>
      <c r="I16" s="10">
        <f>IF(H16&lt;&gt;"",RANK(H16,$H$3:$H$31,1),"")</f>
        <v>12</v>
      </c>
      <c r="J16" s="103">
        <v>3.6689814814814814E-3</v>
      </c>
      <c r="K16" s="10">
        <f>IF(J16&lt;&gt;"",RANK(J16,$J$3:$J$31,1),"")</f>
        <v>13</v>
      </c>
      <c r="L16" s="19"/>
      <c r="M16" s="10" t="str">
        <f>IF(L16&lt;&gt;"",RANK(L16,$L$3:$L$31,1),"")</f>
        <v/>
      </c>
      <c r="N16" s="11">
        <f>SUM(C16,E16,G16,I16,K16,M16)</f>
        <v>62</v>
      </c>
      <c r="O16" s="10">
        <f>IF(N16&lt;&gt;"",RANK(N16,$N$3:$N$31,1),"")</f>
        <v>13</v>
      </c>
      <c r="P16" s="135" t="s">
        <v>95</v>
      </c>
      <c r="Q16" s="47"/>
    </row>
    <row r="17" spans="1:17" s="110" customFormat="1" x14ac:dyDescent="0.25">
      <c r="A17" s="92" t="s">
        <v>111</v>
      </c>
      <c r="B17" s="103">
        <v>7.6497685185185193E-3</v>
      </c>
      <c r="C17" s="10">
        <f>IF(B17&lt;&gt;"",RANK(B17,$B$3:$B$31,1),"")</f>
        <v>13</v>
      </c>
      <c r="D17" s="103">
        <v>3.666087962962963E-3</v>
      </c>
      <c r="E17" s="10">
        <f>IF(D17&lt;&gt;"",RANK(D17,$D$3:$D$31,1),"")</f>
        <v>14</v>
      </c>
      <c r="F17" s="103">
        <v>2.0293981481481482E-3</v>
      </c>
      <c r="G17" s="10">
        <f>IF(F17&lt;&gt;"",RANK(F17,$F$3:$F$31,1),"")</f>
        <v>13</v>
      </c>
      <c r="H17" s="103">
        <v>3.891666666666667E-3</v>
      </c>
      <c r="I17" s="10">
        <f>IF(H17&lt;&gt;"",RANK(H17,$H$3:$H$31,1),"")</f>
        <v>15</v>
      </c>
      <c r="J17" s="103">
        <v>3.6689814814814814E-3</v>
      </c>
      <c r="K17" s="10">
        <f>IF(J17&lt;&gt;"",RANK(J17,$J$3:$J$31,1),"")</f>
        <v>13</v>
      </c>
      <c r="L17" s="19"/>
      <c r="M17" s="10" t="str">
        <f>IF(L17&lt;&gt;"",RANK(L17,$L$3:$L$31,1),"")</f>
        <v/>
      </c>
      <c r="N17" s="11">
        <f>SUM(C17,E17,G17,I17,K17,M17)</f>
        <v>68</v>
      </c>
      <c r="O17" s="10">
        <f>IF(N17&lt;&gt;"",RANK(N17,$N$3:$N$31,1),"")</f>
        <v>15</v>
      </c>
      <c r="P17" s="135" t="s">
        <v>83</v>
      </c>
      <c r="Q17" s="47"/>
    </row>
    <row r="18" spans="1:17" x14ac:dyDescent="0.25">
      <c r="A18" s="105" t="s">
        <v>87</v>
      </c>
      <c r="B18" s="106">
        <v>60</v>
      </c>
      <c r="C18" s="10">
        <f>IF(B18&lt;&gt;"",RANK(B18,$B$3:$B$31,1),"")</f>
        <v>16</v>
      </c>
      <c r="D18" s="106">
        <v>60</v>
      </c>
      <c r="E18" s="10">
        <f>IF(D18&lt;&gt;"",RANK(D18,$D$3:$D$31,1),"")</f>
        <v>16</v>
      </c>
      <c r="F18" s="106">
        <v>60</v>
      </c>
      <c r="G18" s="10">
        <f>IF(F18&lt;&gt;"",RANK(F18,$F$3:$F$31,1),"")</f>
        <v>16</v>
      </c>
      <c r="H18" s="106">
        <v>60</v>
      </c>
      <c r="I18" s="10">
        <f>IF(H18&lt;&gt;"",RANK(H18,$H$3:$H$31,1),"")</f>
        <v>16</v>
      </c>
      <c r="J18" s="106">
        <v>60</v>
      </c>
      <c r="K18" s="10">
        <f>IF(J18&lt;&gt;"",RANK(J18,$J$3:$J$31,1),"")</f>
        <v>15</v>
      </c>
      <c r="L18" s="108"/>
      <c r="M18" s="107"/>
      <c r="N18" s="107">
        <f>SUM(C18,E18,G18,I18,K18,M18)</f>
        <v>79</v>
      </c>
      <c r="O18" s="107">
        <f>IF(N18&lt;&gt;"",RANK(N18,$N$3:$N$31,1),"")</f>
        <v>16</v>
      </c>
      <c r="P18" s="136" t="s">
        <v>87</v>
      </c>
      <c r="Q18" s="109"/>
    </row>
    <row r="19" spans="1:17" x14ac:dyDescent="0.25">
      <c r="A19" s="95" t="s">
        <v>88</v>
      </c>
      <c r="B19" s="97">
        <v>60</v>
      </c>
      <c r="C19" s="10">
        <f>IF(B19&lt;&gt;"",RANK(B19,$B$3:$B$31,1),"")</f>
        <v>16</v>
      </c>
      <c r="D19" s="97">
        <v>60</v>
      </c>
      <c r="E19" s="10">
        <f>IF(D19&lt;&gt;"",RANK(D19,$D$3:$D$31,1),"")</f>
        <v>16</v>
      </c>
      <c r="F19" s="97">
        <v>60</v>
      </c>
      <c r="G19" s="10">
        <f>IF(F19&lt;&gt;"",RANK(F19,$F$3:$F$31,1),"")</f>
        <v>16</v>
      </c>
      <c r="H19" s="97">
        <v>60</v>
      </c>
      <c r="I19" s="10">
        <f>IF(H19&lt;&gt;"",RANK(H19,$H$3:$H$31,1),"")</f>
        <v>16</v>
      </c>
      <c r="J19" s="97">
        <v>60</v>
      </c>
      <c r="K19" s="10">
        <f>IF(J19&lt;&gt;"",RANK(J19,$J$3:$J$31,1),"")</f>
        <v>15</v>
      </c>
      <c r="L19" s="19"/>
      <c r="M19" s="10" t="str">
        <f>IF(L19&lt;&gt;"",RANK(L19,$L$3:$L$31,1),"")</f>
        <v/>
      </c>
      <c r="N19" s="11">
        <f>SUM(C19,E19,G19,I19,K19,M19)</f>
        <v>79</v>
      </c>
      <c r="O19" s="10">
        <f>IF(N19&lt;&gt;"",RANK(N19,$N$3:$N$31,1),"")</f>
        <v>16</v>
      </c>
      <c r="P19" s="135" t="s">
        <v>88</v>
      </c>
      <c r="Q19" s="47"/>
    </row>
    <row r="20" spans="1:17" x14ac:dyDescent="0.25">
      <c r="A20" s="111" t="s">
        <v>89</v>
      </c>
      <c r="B20" s="106">
        <v>60</v>
      </c>
      <c r="C20" s="10">
        <f>IF(B20&lt;&gt;"",RANK(B20,$B$3:$B$31,1),"")</f>
        <v>16</v>
      </c>
      <c r="D20" s="106">
        <v>60</v>
      </c>
      <c r="E20" s="10">
        <f>IF(D20&lt;&gt;"",RANK(D20,$D$3:$D$31,1),"")</f>
        <v>16</v>
      </c>
      <c r="F20" s="106">
        <v>60</v>
      </c>
      <c r="G20" s="10">
        <f>IF(F20&lt;&gt;"",RANK(F20,$F$3:$F$31,1),"")</f>
        <v>16</v>
      </c>
      <c r="H20" s="106">
        <v>60</v>
      </c>
      <c r="I20" s="10">
        <f>IF(H20&lt;&gt;"",RANK(H20,$H$3:$H$31,1),"")</f>
        <v>16</v>
      </c>
      <c r="J20" s="106">
        <v>60</v>
      </c>
      <c r="K20" s="10">
        <f>IF(J20&lt;&gt;"",RANK(J20,$J$3:$J$31,1),"")</f>
        <v>15</v>
      </c>
      <c r="L20" s="108"/>
      <c r="M20" s="107" t="str">
        <f>IF(L20&lt;&gt;"",RANK(L20,$L$3:$L$31,1),"")</f>
        <v/>
      </c>
      <c r="N20" s="107">
        <f>SUM(C20,E20,G20,I20,K20,M20)</f>
        <v>79</v>
      </c>
      <c r="O20" s="107">
        <f>IF(N20&lt;&gt;"",RANK(N20,$N$3:$N$31,1),"")</f>
        <v>16</v>
      </c>
      <c r="P20" s="142" t="s">
        <v>89</v>
      </c>
      <c r="Q20" s="109"/>
    </row>
    <row r="21" spans="1:17" x14ac:dyDescent="0.25">
      <c r="A21" s="95" t="s">
        <v>91</v>
      </c>
      <c r="B21" s="97">
        <v>60</v>
      </c>
      <c r="C21" s="10">
        <f>IF(B21&lt;&gt;"",RANK(B21,$B$3:$B$31,1),"")</f>
        <v>16</v>
      </c>
      <c r="D21" s="97">
        <v>60</v>
      </c>
      <c r="E21" s="10">
        <f>IF(D21&lt;&gt;"",RANK(D21,$D$3:$D$31,1),"")</f>
        <v>16</v>
      </c>
      <c r="F21" s="97">
        <v>60</v>
      </c>
      <c r="G21" s="10">
        <f>IF(F21&lt;&gt;"",RANK(F21,$F$3:$F$31,1),"")</f>
        <v>16</v>
      </c>
      <c r="H21" s="97">
        <v>60</v>
      </c>
      <c r="I21" s="10">
        <f>IF(H21&lt;&gt;"",RANK(H21,$H$3:$H$31,1),"")</f>
        <v>16</v>
      </c>
      <c r="J21" s="97">
        <v>60</v>
      </c>
      <c r="K21" s="10">
        <f>IF(J21&lt;&gt;"",RANK(J21,$J$3:$J$31,1),"")</f>
        <v>15</v>
      </c>
      <c r="L21" s="19"/>
      <c r="M21" s="10" t="str">
        <f>IF(L21&lt;&gt;"",RANK(L21,$L$3:$L$31,1),"")</f>
        <v/>
      </c>
      <c r="N21" s="11">
        <f>SUM(C21,E21,G21,I21,K21,M21)</f>
        <v>79</v>
      </c>
      <c r="O21" s="10">
        <f>IF(N21&lt;&gt;"",RANK(N21,$N$3:$N$31,1),"")</f>
        <v>16</v>
      </c>
      <c r="P21" s="135" t="s">
        <v>91</v>
      </c>
      <c r="Q21" s="47"/>
    </row>
    <row r="22" spans="1:17" s="110" customFormat="1" x14ac:dyDescent="0.25">
      <c r="A22" s="93" t="s">
        <v>93</v>
      </c>
      <c r="B22" s="97">
        <v>60</v>
      </c>
      <c r="C22" s="10">
        <f>IF(B22&lt;&gt;"",RANK(B22,$B$3:$B$31,1),"")</f>
        <v>16</v>
      </c>
      <c r="D22" s="97">
        <v>60</v>
      </c>
      <c r="E22" s="10">
        <f>IF(D22&lt;&gt;"",RANK(D22,$D$3:$D$31,1),"")</f>
        <v>16</v>
      </c>
      <c r="F22" s="97">
        <v>60</v>
      </c>
      <c r="G22" s="10">
        <f>IF(F22&lt;&gt;"",RANK(F22,$F$3:$F$31,1),"")</f>
        <v>16</v>
      </c>
      <c r="H22" s="97">
        <v>60</v>
      </c>
      <c r="I22" s="10">
        <f>IF(H22&lt;&gt;"",RANK(H22,$H$3:$H$31,1),"")</f>
        <v>16</v>
      </c>
      <c r="J22" s="97">
        <v>60</v>
      </c>
      <c r="K22" s="10">
        <f>IF(J22&lt;&gt;"",RANK(J22,$J$3:$J$31,1),"")</f>
        <v>15</v>
      </c>
      <c r="L22" s="19"/>
      <c r="M22" s="10" t="str">
        <f>IF(L22&lt;&gt;"",RANK(L22,$L$3:$L$31,1),"")</f>
        <v/>
      </c>
      <c r="N22" s="11">
        <f>SUM(C22,E22,G22,I22,K22,M22)</f>
        <v>79</v>
      </c>
      <c r="O22" s="10">
        <f>IF(N22&lt;&gt;"",RANK(N22,$N$3:$N$31,1),"")</f>
        <v>16</v>
      </c>
      <c r="P22" s="141" t="s">
        <v>93</v>
      </c>
      <c r="Q22" s="47"/>
    </row>
    <row r="23" spans="1:17" x14ac:dyDescent="0.25">
      <c r="A23" s="93" t="s">
        <v>94</v>
      </c>
      <c r="B23" s="97">
        <v>60</v>
      </c>
      <c r="C23" s="10">
        <f>IF(B23&lt;&gt;"",RANK(B23,$B$3:$B$31,1),"")</f>
        <v>16</v>
      </c>
      <c r="D23" s="97">
        <v>60</v>
      </c>
      <c r="E23" s="10">
        <f>IF(D23&lt;&gt;"",RANK(D23,$D$3:$D$31,1),"")</f>
        <v>16</v>
      </c>
      <c r="F23" s="97">
        <v>60</v>
      </c>
      <c r="G23" s="10">
        <f>IF(F23&lt;&gt;"",RANK(F23,$F$3:$F$31,1),"")</f>
        <v>16</v>
      </c>
      <c r="H23" s="97">
        <v>60</v>
      </c>
      <c r="I23" s="10">
        <f>IF(H23&lt;&gt;"",RANK(H23,$H$3:$H$31,1),"")</f>
        <v>16</v>
      </c>
      <c r="J23" s="97">
        <v>60</v>
      </c>
      <c r="K23" s="10">
        <f>IF(J23&lt;&gt;"",RANK(J23,$J$3:$J$31,1),"")</f>
        <v>15</v>
      </c>
      <c r="L23" s="19"/>
      <c r="M23" s="10" t="str">
        <f>IF(L23&lt;&gt;"",RANK(L23,$L$3:$L$31,1),"")</f>
        <v/>
      </c>
      <c r="N23" s="11">
        <f>SUM(C23,E23,G23,I23,K23,M23)</f>
        <v>79</v>
      </c>
      <c r="O23" s="10">
        <f>IF(N23&lt;&gt;"",RANK(N23,$N$3:$N$31,1),"")</f>
        <v>16</v>
      </c>
      <c r="P23" s="141" t="s">
        <v>94</v>
      </c>
      <c r="Q23" s="47"/>
    </row>
    <row r="24" spans="1:17" x14ac:dyDescent="0.25">
      <c r="A24" s="105" t="s">
        <v>96</v>
      </c>
      <c r="B24" s="106">
        <v>60</v>
      </c>
      <c r="C24" s="10">
        <f>IF(B24&lt;&gt;"",RANK(B24,$B$3:$B$31,1),"")</f>
        <v>16</v>
      </c>
      <c r="D24" s="106">
        <v>60</v>
      </c>
      <c r="E24" s="10">
        <f>IF(D24&lt;&gt;"",RANK(D24,$D$3:$D$31,1),"")</f>
        <v>16</v>
      </c>
      <c r="F24" s="106">
        <v>60</v>
      </c>
      <c r="G24" s="10">
        <f>IF(F24&lt;&gt;"",RANK(F24,$F$3:$F$31,1),"")</f>
        <v>16</v>
      </c>
      <c r="H24" s="106">
        <v>60</v>
      </c>
      <c r="I24" s="10">
        <f>IF(H24&lt;&gt;"",RANK(H24,$H$3:$H$31,1),"")</f>
        <v>16</v>
      </c>
      <c r="J24" s="106">
        <v>60</v>
      </c>
      <c r="K24" s="10">
        <f>IF(J24&lt;&gt;"",RANK(J24,$J$3:$J$31,1),"")</f>
        <v>15</v>
      </c>
      <c r="L24" s="108"/>
      <c r="M24" s="107"/>
      <c r="N24" s="107">
        <f>SUM(C24,E24,G24,I24,K24,M24)</f>
        <v>79</v>
      </c>
      <c r="O24" s="107">
        <f>IF(N24&lt;&gt;"",RANK(N24,$N$3:$N$31,1),"")</f>
        <v>16</v>
      </c>
      <c r="P24" s="136" t="s">
        <v>96</v>
      </c>
      <c r="Q24" s="109"/>
    </row>
    <row r="25" spans="1:17" x14ac:dyDescent="0.25">
      <c r="A25" s="95" t="s">
        <v>99</v>
      </c>
      <c r="B25" s="97">
        <v>60</v>
      </c>
      <c r="C25" s="10">
        <f>IF(B25&lt;&gt;"",RANK(B25,$B$3:$B$31,1),"")</f>
        <v>16</v>
      </c>
      <c r="D25" s="97">
        <v>60</v>
      </c>
      <c r="E25" s="10">
        <f>IF(D25&lt;&gt;"",RANK(D25,$D$3:$D$31,1),"")</f>
        <v>16</v>
      </c>
      <c r="F25" s="97">
        <v>60</v>
      </c>
      <c r="G25" s="10">
        <f>IF(F25&lt;&gt;"",RANK(F25,$F$3:$F$31,1),"")</f>
        <v>16</v>
      </c>
      <c r="H25" s="97">
        <v>60</v>
      </c>
      <c r="I25" s="10">
        <f>IF(H25&lt;&gt;"",RANK(H25,$H$3:$H$31,1),"")</f>
        <v>16</v>
      </c>
      <c r="J25" s="97">
        <v>60</v>
      </c>
      <c r="K25" s="10">
        <f>IF(J25&lt;&gt;"",RANK(J25,$J$3:$J$31,1),"")</f>
        <v>15</v>
      </c>
      <c r="L25" s="19"/>
      <c r="M25" s="10" t="str">
        <f>IF(L25&lt;&gt;"",RANK(L25,$L$3:$L$31,1),"")</f>
        <v/>
      </c>
      <c r="N25" s="11">
        <f>SUM(C25,E25,G25,I25,K25,M25)</f>
        <v>79</v>
      </c>
      <c r="O25" s="10">
        <f>IF(N25&lt;&gt;"",RANK(N25,$N$3:$N$31,1),"")</f>
        <v>16</v>
      </c>
      <c r="P25" s="135" t="s">
        <v>99</v>
      </c>
      <c r="Q25" s="47"/>
    </row>
    <row r="26" spans="1:17" s="110" customFormat="1" x14ac:dyDescent="0.25">
      <c r="A26" s="111" t="s">
        <v>100</v>
      </c>
      <c r="B26" s="106">
        <v>60</v>
      </c>
      <c r="C26" s="10">
        <f>IF(B26&lt;&gt;"",RANK(B26,$B$3:$B$31,1),"")</f>
        <v>16</v>
      </c>
      <c r="D26" s="106">
        <v>60</v>
      </c>
      <c r="E26" s="10">
        <f>IF(D26&lt;&gt;"",RANK(D26,$D$3:$D$31,1),"")</f>
        <v>16</v>
      </c>
      <c r="F26" s="106">
        <v>60</v>
      </c>
      <c r="G26" s="10">
        <f>IF(F26&lt;&gt;"",RANK(F26,$F$3:$F$31,1),"")</f>
        <v>16</v>
      </c>
      <c r="H26" s="106">
        <v>60</v>
      </c>
      <c r="I26" s="10">
        <f>IF(H26&lt;&gt;"",RANK(H26,$H$3:$H$31,1),"")</f>
        <v>16</v>
      </c>
      <c r="J26" s="106">
        <v>60</v>
      </c>
      <c r="K26" s="10">
        <f>IF(J26&lt;&gt;"",RANK(J26,$J$3:$J$31,1),"")</f>
        <v>15</v>
      </c>
      <c r="L26" s="108"/>
      <c r="M26" s="107" t="str">
        <f>IF(L26&lt;&gt;"",RANK(L26,$L$3:$L$31,1),"")</f>
        <v/>
      </c>
      <c r="N26" s="107">
        <f>SUM(C26,E26,G26,I26,K26,M26)</f>
        <v>79</v>
      </c>
      <c r="O26" s="107">
        <f>IF(N26&lt;&gt;"",RANK(N26,$N$3:$N$31,1),"")</f>
        <v>16</v>
      </c>
      <c r="P26" s="142" t="s">
        <v>100</v>
      </c>
      <c r="Q26" s="109"/>
    </row>
    <row r="27" spans="1:17" x14ac:dyDescent="0.25">
      <c r="A27" s="111" t="s">
        <v>102</v>
      </c>
      <c r="B27" s="106">
        <v>60</v>
      </c>
      <c r="C27" s="10">
        <f>IF(B27&lt;&gt;"",RANK(B27,$B$3:$B$31,1),"")</f>
        <v>16</v>
      </c>
      <c r="D27" s="106">
        <v>60</v>
      </c>
      <c r="E27" s="10">
        <f>IF(D27&lt;&gt;"",RANK(D27,$D$3:$D$31,1),"")</f>
        <v>16</v>
      </c>
      <c r="F27" s="106">
        <v>60</v>
      </c>
      <c r="G27" s="10">
        <f>IF(F27&lt;&gt;"",RANK(F27,$F$3:$F$31,1),"")</f>
        <v>16</v>
      </c>
      <c r="H27" s="106">
        <v>60</v>
      </c>
      <c r="I27" s="10">
        <f>IF(H27&lt;&gt;"",RANK(H27,$H$3:$H$31,1),"")</f>
        <v>16</v>
      </c>
      <c r="J27" s="106">
        <v>60</v>
      </c>
      <c r="K27" s="10">
        <f>IF(J27&lt;&gt;"",RANK(J27,$J$3:$J$31,1),"")</f>
        <v>15</v>
      </c>
      <c r="L27" s="108"/>
      <c r="M27" s="107" t="str">
        <f>IF(L27&lt;&gt;"",RANK(L27,$L$3:$L$31,1),"")</f>
        <v/>
      </c>
      <c r="N27" s="107">
        <f>SUM(C27,E27,G27,I27,K27,M27)</f>
        <v>79</v>
      </c>
      <c r="O27" s="107">
        <f>IF(N27&lt;&gt;"",RANK(N27,$N$3:$N$31,1),"")</f>
        <v>16</v>
      </c>
      <c r="P27" s="142" t="s">
        <v>102</v>
      </c>
      <c r="Q27" s="109"/>
    </row>
    <row r="28" spans="1:17" x14ac:dyDescent="0.25">
      <c r="A28" s="94" t="s">
        <v>103</v>
      </c>
      <c r="B28" s="97">
        <v>60</v>
      </c>
      <c r="C28" s="10">
        <f>IF(B28&lt;&gt;"",RANK(B28,$B$3:$B$31,1),"")</f>
        <v>16</v>
      </c>
      <c r="D28" s="97">
        <v>60</v>
      </c>
      <c r="E28" s="10">
        <f>IF(D28&lt;&gt;"",RANK(D28,$D$3:$D$31,1),"")</f>
        <v>16</v>
      </c>
      <c r="F28" s="97">
        <v>60</v>
      </c>
      <c r="G28" s="10">
        <f>IF(F28&lt;&gt;"",RANK(F28,$F$3:$F$31,1),"")</f>
        <v>16</v>
      </c>
      <c r="H28" s="97">
        <v>60</v>
      </c>
      <c r="I28" s="10">
        <f>IF(H28&lt;&gt;"",RANK(H28,$H$3:$H$31,1),"")</f>
        <v>16</v>
      </c>
      <c r="J28" s="97">
        <v>60</v>
      </c>
      <c r="K28" s="10">
        <f>IF(J28&lt;&gt;"",RANK(J28,$J$3:$J$31,1),"")</f>
        <v>15</v>
      </c>
      <c r="L28" s="19"/>
      <c r="M28" s="10" t="str">
        <f>IF(L28&lt;&gt;"",RANK(L28,$L$3:$L$31,1),"")</f>
        <v/>
      </c>
      <c r="N28" s="11">
        <f>SUM(C28,E28,G28,I28,K28,M28)</f>
        <v>79</v>
      </c>
      <c r="O28" s="10">
        <f>IF(N28&lt;&gt;"",RANK(N28,$N$3:$N$31,1),"")</f>
        <v>16</v>
      </c>
      <c r="P28" s="137" t="s">
        <v>103</v>
      </c>
      <c r="Q28" s="47"/>
    </row>
    <row r="29" spans="1:17" x14ac:dyDescent="0.25">
      <c r="A29" s="95" t="s">
        <v>105</v>
      </c>
      <c r="B29" s="97">
        <v>60</v>
      </c>
      <c r="C29" s="23"/>
      <c r="D29" s="97">
        <v>60</v>
      </c>
      <c r="E29" s="23"/>
      <c r="F29" s="97">
        <v>60</v>
      </c>
      <c r="G29" s="23"/>
      <c r="H29" s="97">
        <v>60</v>
      </c>
      <c r="I29" s="23"/>
      <c r="J29" s="97">
        <v>60</v>
      </c>
      <c r="K29" s="23"/>
      <c r="L29" s="52"/>
      <c r="M29" s="23"/>
      <c r="N29" s="11"/>
      <c r="O29" s="10"/>
      <c r="P29" s="135" t="s">
        <v>105</v>
      </c>
      <c r="Q29" s="47"/>
    </row>
    <row r="30" spans="1:17" x14ac:dyDescent="0.25">
      <c r="A30" s="96" t="s">
        <v>10</v>
      </c>
      <c r="B30" s="103"/>
      <c r="C30" s="23"/>
      <c r="D30" s="103"/>
      <c r="E30" s="23"/>
      <c r="F30" s="103"/>
      <c r="G30" s="23"/>
      <c r="H30" s="103"/>
      <c r="I30" s="23"/>
      <c r="J30" s="103"/>
      <c r="K30" s="23"/>
      <c r="L30" s="52"/>
      <c r="M30" s="23"/>
      <c r="N30" s="11"/>
      <c r="O30" s="10"/>
      <c r="P30" s="28"/>
      <c r="Q30" s="47"/>
    </row>
    <row r="31" spans="1:17" x14ac:dyDescent="0.25">
      <c r="A31" s="96" t="s">
        <v>18</v>
      </c>
      <c r="B31" s="103"/>
      <c r="C31" s="23"/>
      <c r="D31" s="103"/>
      <c r="E31" s="23"/>
      <c r="F31" s="103"/>
      <c r="G31" s="23"/>
      <c r="H31" s="103"/>
      <c r="I31" s="23"/>
      <c r="J31" s="103"/>
      <c r="K31" s="23"/>
      <c r="L31" s="52"/>
      <c r="M31" s="23"/>
      <c r="N31" s="11"/>
      <c r="O31" s="10"/>
      <c r="P31" s="28"/>
      <c r="Q31" s="47"/>
    </row>
    <row r="32" spans="1:17" x14ac:dyDescent="0.25">
      <c r="A32" s="96"/>
      <c r="B32" s="78"/>
      <c r="C32" s="26"/>
      <c r="D32" s="22"/>
      <c r="E32" s="26"/>
      <c r="F32" s="22"/>
      <c r="G32" s="26"/>
      <c r="H32" s="89"/>
      <c r="I32" s="26"/>
      <c r="J32" s="22"/>
      <c r="K32" s="26"/>
      <c r="L32" s="22"/>
      <c r="M32" s="26"/>
      <c r="N32" s="22"/>
      <c r="O32" s="26"/>
      <c r="P32" s="29"/>
      <c r="Q32" s="47"/>
    </row>
    <row r="33" spans="1:17" x14ac:dyDescent="0.25">
      <c r="A33" s="24" t="s">
        <v>13</v>
      </c>
      <c r="B33" s="79"/>
      <c r="C33" s="26"/>
      <c r="D33" s="22"/>
      <c r="E33" s="26"/>
      <c r="F33" s="22"/>
      <c r="G33" s="26"/>
      <c r="H33" s="89"/>
      <c r="I33" s="26"/>
      <c r="J33" s="22"/>
      <c r="K33" s="26"/>
      <c r="L33" s="22"/>
      <c r="M33" s="26"/>
      <c r="N33" s="22"/>
      <c r="O33" s="26"/>
      <c r="P33" s="29"/>
      <c r="Q33" s="47"/>
    </row>
    <row r="34" spans="1:17" x14ac:dyDescent="0.25">
      <c r="A34" s="40" t="s">
        <v>14</v>
      </c>
      <c r="B34" s="79"/>
      <c r="C34" s="26"/>
      <c r="D34" s="22"/>
      <c r="E34" s="26"/>
      <c r="F34" s="22"/>
      <c r="G34" s="26"/>
      <c r="H34" s="89"/>
      <c r="I34" s="26"/>
      <c r="J34" s="22"/>
      <c r="K34" s="26"/>
      <c r="L34" s="22"/>
      <c r="M34" s="26"/>
      <c r="N34" s="22"/>
      <c r="O34" s="26"/>
      <c r="P34" s="29"/>
      <c r="Q34" s="47"/>
    </row>
    <row r="35" spans="1:17" x14ac:dyDescent="0.25">
      <c r="A35" s="25" t="s">
        <v>15</v>
      </c>
    </row>
    <row r="36" spans="1:17" x14ac:dyDescent="0.25">
      <c r="A36" s="91" t="s">
        <v>16</v>
      </c>
    </row>
  </sheetData>
  <autoFilter ref="A2:Q2" xr:uid="{00000000-0001-0000-0100-000000000000}">
    <sortState xmlns:xlrd2="http://schemas.microsoft.com/office/spreadsheetml/2017/richdata2" ref="A3:Q31">
      <sortCondition ref="O2"/>
    </sortState>
  </autoFilter>
  <sortState xmlns:xlrd2="http://schemas.microsoft.com/office/spreadsheetml/2017/richdata2" ref="A3:Q28">
    <sortCondition ref="A3:A28"/>
  </sortState>
  <pageMargins left="0.75" right="0.75" top="1.25" bottom="1" header="0.5" footer="0.5"/>
  <pageSetup scale="51" orientation="landscape" verticalDpi="599" r:id="rId1"/>
  <headerFooter alignWithMargins="0">
    <oddHeader>&amp;C&amp;"Arial,Bold"&amp;12JROTC Raider Meet Results - Mixed
Hiram High School
18 Oct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32"/>
  <sheetViews>
    <sheetView view="pageLayout" zoomScale="55" zoomScaleNormal="100" zoomScalePageLayoutView="55" workbookViewId="0">
      <selection activeCell="O9" sqref="O9"/>
    </sheetView>
  </sheetViews>
  <sheetFormatPr defaultColWidth="8.85546875" defaultRowHeight="18" x14ac:dyDescent="0.25"/>
  <cols>
    <col min="1" max="1" width="43" style="9" bestFit="1" customWidth="1"/>
    <col min="2" max="2" width="14.28515625" style="82" bestFit="1" customWidth="1"/>
    <col min="3" max="3" width="4.85546875" style="9" customWidth="1"/>
    <col min="4" max="4" width="13.85546875" style="9" customWidth="1"/>
    <col min="5" max="5" width="4.5703125" style="9" bestFit="1" customWidth="1"/>
    <col min="6" max="6" width="13.85546875" style="9" customWidth="1"/>
    <col min="7" max="7" width="4.5703125" style="9" bestFit="1" customWidth="1"/>
    <col min="8" max="8" width="18" style="80" bestFit="1" customWidth="1"/>
    <col min="9" max="9" width="4.5703125" style="9" bestFit="1" customWidth="1"/>
    <col min="10" max="10" width="13" style="9" customWidth="1"/>
    <col min="11" max="11" width="4.5703125" style="9" customWidth="1"/>
    <col min="12" max="12" width="6.140625" style="9" bestFit="1" customWidth="1"/>
    <col min="13" max="13" width="4" style="9" bestFit="1" customWidth="1"/>
    <col min="14" max="14" width="11.5703125" style="9" bestFit="1" customWidth="1"/>
    <col min="15" max="15" width="12.7109375" style="9" bestFit="1" customWidth="1"/>
    <col min="16" max="16" width="51" style="9" bestFit="1" customWidth="1"/>
    <col min="17" max="16384" width="8.85546875" style="9"/>
  </cols>
  <sheetData>
    <row r="1" spans="1:17" ht="18.75" thickBot="1" x14ac:dyDescent="0.3">
      <c r="A1" s="49"/>
      <c r="B1" s="81"/>
      <c r="C1" s="49"/>
      <c r="D1" s="49"/>
      <c r="E1" s="49"/>
      <c r="F1" s="49"/>
      <c r="G1" s="49"/>
      <c r="H1" s="77"/>
      <c r="I1" s="49"/>
      <c r="J1" s="49"/>
      <c r="K1" s="49"/>
      <c r="L1" s="49"/>
      <c r="M1" s="49"/>
      <c r="N1" s="49"/>
      <c r="O1" s="49"/>
      <c r="P1" s="49"/>
      <c r="Q1" s="49"/>
    </row>
    <row r="2" spans="1:17" s="71" customFormat="1" ht="45" customHeight="1" thickBot="1" x14ac:dyDescent="0.25">
      <c r="A2" s="55" t="s">
        <v>0</v>
      </c>
      <c r="B2" s="56" t="s">
        <v>1</v>
      </c>
      <c r="C2" s="57" t="s">
        <v>2</v>
      </c>
      <c r="D2" s="58" t="s">
        <v>3</v>
      </c>
      <c r="E2" s="59" t="s">
        <v>2</v>
      </c>
      <c r="F2" s="60" t="s">
        <v>4</v>
      </c>
      <c r="G2" s="61" t="s">
        <v>2</v>
      </c>
      <c r="H2" s="62" t="s">
        <v>5</v>
      </c>
      <c r="I2" s="63" t="s">
        <v>2</v>
      </c>
      <c r="J2" s="64" t="s">
        <v>112</v>
      </c>
      <c r="K2" s="65" t="s">
        <v>2</v>
      </c>
      <c r="L2" s="66" t="s">
        <v>6</v>
      </c>
      <c r="M2" s="67" t="s">
        <v>2</v>
      </c>
      <c r="N2" s="68" t="s">
        <v>7</v>
      </c>
      <c r="O2" s="73" t="s">
        <v>8</v>
      </c>
      <c r="P2" s="74" t="s">
        <v>0</v>
      </c>
      <c r="Q2" s="75" t="s">
        <v>9</v>
      </c>
    </row>
    <row r="3" spans="1:17" x14ac:dyDescent="0.25">
      <c r="A3" s="135" t="s">
        <v>99</v>
      </c>
      <c r="B3" s="103">
        <v>5.0480324074074073E-3</v>
      </c>
      <c r="C3" s="10">
        <f>IF(B3&lt;&gt;"",RANK(B3,$B$3:$B$27,1),"")</f>
        <v>1</v>
      </c>
      <c r="D3" s="103">
        <v>2.2641203703703703E-3</v>
      </c>
      <c r="E3" s="10">
        <f>IF(D3&lt;&gt;"",RANK(D3,$D$3:$D$28,1),"")</f>
        <v>1</v>
      </c>
      <c r="F3" s="103">
        <v>1.8200231481481481E-3</v>
      </c>
      <c r="G3" s="10">
        <f>IF(F3&lt;&gt;"",RANK(F3,$F$3:$F$28,1),"")</f>
        <v>2</v>
      </c>
      <c r="H3" s="103">
        <v>1.1269675925925926E-3</v>
      </c>
      <c r="I3" s="10">
        <f>IF(H3&lt;&gt;"",RANK(H3,$H$3:$H$28,1),"")</f>
        <v>1</v>
      </c>
      <c r="J3" s="103">
        <v>1.7179398148148149E-3</v>
      </c>
      <c r="K3" s="10">
        <f>IF(J3&lt;&gt;"",RANK(J3,$J$3:$J$25,1),"")</f>
        <v>1</v>
      </c>
      <c r="L3" s="21"/>
      <c r="M3" s="10" t="str">
        <f>IF(L3&lt;&gt;"",RANK(L3,$L$3:$L$25,1),"")</f>
        <v/>
      </c>
      <c r="N3" s="11">
        <f>SUM(C3,E3,G3,I3,K3,M3)</f>
        <v>6</v>
      </c>
      <c r="O3" s="10">
        <f>IF(N3&lt;&gt;"",RANK(N3,$N$3:$N$25,1),"")</f>
        <v>1</v>
      </c>
      <c r="P3" s="135" t="s">
        <v>99</v>
      </c>
      <c r="Q3" s="50"/>
    </row>
    <row r="4" spans="1:17" s="102" customFormat="1" x14ac:dyDescent="0.25">
      <c r="A4" s="135" t="s">
        <v>88</v>
      </c>
      <c r="B4" s="103">
        <v>5.2929398148148146E-3</v>
      </c>
      <c r="C4" s="10">
        <f>IF(B4&lt;&gt;"",RANK(B4,$B$3:$B$27,1),"")</f>
        <v>2</v>
      </c>
      <c r="D4" s="103">
        <v>2.3495370370370371E-3</v>
      </c>
      <c r="E4" s="10">
        <f>IF(D4&lt;&gt;"",RANK(D4,$D$3:$D$28,1),"")</f>
        <v>2</v>
      </c>
      <c r="F4" s="103">
        <v>1.7957175925925927E-3</v>
      </c>
      <c r="G4" s="10">
        <f>IF(F4&lt;&gt;"",RANK(F4,$F$3:$F$28,1),"")</f>
        <v>1</v>
      </c>
      <c r="H4" s="103">
        <v>1.1653935185185185E-3</v>
      </c>
      <c r="I4" s="10">
        <f>IF(H4&lt;&gt;"",RANK(H4,$H$3:$H$28,1),"")</f>
        <v>2</v>
      </c>
      <c r="J4" s="103">
        <v>1.7437499999999999E-3</v>
      </c>
      <c r="K4" s="10">
        <f>IF(J4&lt;&gt;"",RANK(J4,$J$3:$J$25,1),"")</f>
        <v>2</v>
      </c>
      <c r="L4" s="19"/>
      <c r="M4" s="10" t="str">
        <f>IF(L4&lt;&gt;"",RANK(L4,$L$3:$L$25,1),"")</f>
        <v/>
      </c>
      <c r="N4" s="11">
        <f>SUM(C4,E4,G4,I4,K4,M4)</f>
        <v>9</v>
      </c>
      <c r="O4" s="10">
        <f>IF(N4&lt;&gt;"",RANK(N4,$N$3:$N$25,1),"")</f>
        <v>2</v>
      </c>
      <c r="P4" s="135" t="s">
        <v>88</v>
      </c>
      <c r="Q4" s="51"/>
    </row>
    <row r="5" spans="1:17" x14ac:dyDescent="0.25">
      <c r="A5" s="135" t="s">
        <v>81</v>
      </c>
      <c r="B5" s="103">
        <v>6.2855324074074081E-3</v>
      </c>
      <c r="C5" s="10">
        <f>IF(B5&lt;&gt;"",RANK(B5,$B$3:$B$27,1),"")</f>
        <v>4</v>
      </c>
      <c r="D5" s="103">
        <v>3.1021990740740736E-3</v>
      </c>
      <c r="E5" s="10">
        <f>IF(D5&lt;&gt;"",RANK(D5,$D$3:$D$28,1),"")</f>
        <v>5</v>
      </c>
      <c r="F5" s="103">
        <v>2.0344907407407408E-3</v>
      </c>
      <c r="G5" s="10">
        <f>IF(F5&lt;&gt;"",RANK(F5,$F$3:$F$28,1),"")</f>
        <v>3</v>
      </c>
      <c r="H5" s="103">
        <v>1.261574074074074E-3</v>
      </c>
      <c r="I5" s="10">
        <f>IF(H5&lt;&gt;"",RANK(H5,$H$3:$H$28,1),"")</f>
        <v>3</v>
      </c>
      <c r="J5" s="103">
        <v>1.899537037037037E-3</v>
      </c>
      <c r="K5" s="10">
        <f>IF(J5&lt;&gt;"",RANK(J5,$J$3:$J$25,1),"")</f>
        <v>4</v>
      </c>
      <c r="L5" s="19"/>
      <c r="M5" s="10" t="str">
        <f>IF(L5&lt;&gt;"",RANK(L5,$L$3:$L$25,1),"")</f>
        <v/>
      </c>
      <c r="N5" s="11">
        <f>SUM(C5,E5,G5,I5,K5,M5)</f>
        <v>19</v>
      </c>
      <c r="O5" s="10">
        <f>IF(N5&lt;&gt;"",RANK(N5,$N$3:$N$25,1),"")</f>
        <v>3</v>
      </c>
      <c r="P5" s="135" t="s">
        <v>81</v>
      </c>
      <c r="Q5" s="51"/>
    </row>
    <row r="6" spans="1:17" x14ac:dyDescent="0.25">
      <c r="A6" s="141" t="s">
        <v>94</v>
      </c>
      <c r="B6" s="103">
        <v>5.9353009259259255E-3</v>
      </c>
      <c r="C6" s="10">
        <f>IF(B6&lt;&gt;"",RANK(B6,$B$3:$B$27,1),"")</f>
        <v>3</v>
      </c>
      <c r="D6" s="103">
        <v>2.8009259259259259E-3</v>
      </c>
      <c r="E6" s="10">
        <f>IF(D6&lt;&gt;"",RANK(D6,$D$3:$D$28,1),"")</f>
        <v>3</v>
      </c>
      <c r="F6" s="103">
        <v>2.4837962962962964E-3</v>
      </c>
      <c r="G6" s="10">
        <f>IF(F6&lt;&gt;"",RANK(F6,$F$3:$F$28,1),"")</f>
        <v>5</v>
      </c>
      <c r="H6" s="103">
        <v>1.7335648148148147E-3</v>
      </c>
      <c r="I6" s="10">
        <f>IF(H6&lt;&gt;"",RANK(H6,$H$3:$H$28,1),"")</f>
        <v>6</v>
      </c>
      <c r="J6" s="103">
        <v>1.8915509259259261E-3</v>
      </c>
      <c r="K6" s="10">
        <f>IF(J6&lt;&gt;"",RANK(J6,$J$3:$J$25,1),"")</f>
        <v>3</v>
      </c>
      <c r="L6" s="19"/>
      <c r="M6" s="10" t="str">
        <f>IF(L6&lt;&gt;"",RANK(L6,$L$3:$L$25,1),"")</f>
        <v/>
      </c>
      <c r="N6" s="11">
        <f>SUM(C6,E6,G6,I6,K6,M6)</f>
        <v>20</v>
      </c>
      <c r="O6" s="10">
        <f>IF(N6&lt;&gt;"",RANK(N6,$N$3:$N$25,1),"")</f>
        <v>4</v>
      </c>
      <c r="P6" s="141" t="s">
        <v>94</v>
      </c>
      <c r="Q6" s="51"/>
    </row>
    <row r="7" spans="1:17" s="102" customFormat="1" x14ac:dyDescent="0.25">
      <c r="A7" s="141" t="s">
        <v>93</v>
      </c>
      <c r="B7" s="103">
        <v>6.601157407407408E-3</v>
      </c>
      <c r="C7" s="10">
        <f>IF(B7&lt;&gt;"",RANK(B7,$B$3:$B$27,1),"")</f>
        <v>5</v>
      </c>
      <c r="D7" s="103">
        <v>2.9766203703703704E-3</v>
      </c>
      <c r="E7" s="10">
        <f>IF(D7&lt;&gt;"",RANK(D7,$D$3:$D$28,1),"")</f>
        <v>4</v>
      </c>
      <c r="F7" s="103">
        <v>2.7314814814814814E-3</v>
      </c>
      <c r="G7" s="10">
        <f>IF(F7&lt;&gt;"",RANK(F7,$F$3:$F$28,1),"")</f>
        <v>7</v>
      </c>
      <c r="H7" s="103">
        <v>1.6038194444444444E-3</v>
      </c>
      <c r="I7" s="10">
        <f>IF(H7&lt;&gt;"",RANK(H7,$H$3:$H$28,1),"")</f>
        <v>4</v>
      </c>
      <c r="J7" s="103">
        <v>2.0138888888888888E-3</v>
      </c>
      <c r="K7" s="10">
        <f>IF(J7&lt;&gt;"",RANK(J7,$J$3:$J$25,1),"")</f>
        <v>5</v>
      </c>
      <c r="L7" s="19"/>
      <c r="M7" s="10" t="str">
        <f>IF(L7&lt;&gt;"",RANK(L7,$L$3:$L$25,1),"")</f>
        <v/>
      </c>
      <c r="N7" s="11">
        <f>SUM(C7,E7,G7,I7,K7,M7)</f>
        <v>25</v>
      </c>
      <c r="O7" s="10">
        <f>IF(N7&lt;&gt;"",RANK(N7,$N$3:$N$25,1),"")</f>
        <v>5</v>
      </c>
      <c r="P7" s="141" t="s">
        <v>93</v>
      </c>
      <c r="Q7" s="51"/>
    </row>
    <row r="8" spans="1:17" x14ac:dyDescent="0.25">
      <c r="A8" s="135" t="s">
        <v>101</v>
      </c>
      <c r="B8" s="103">
        <v>6.8381944444444454E-3</v>
      </c>
      <c r="C8" s="10">
        <f>IF(B8&lt;&gt;"",RANK(B8,$B$3:$B$27,1),"")</f>
        <v>6</v>
      </c>
      <c r="D8" s="103">
        <v>3.460648148148148E-3</v>
      </c>
      <c r="E8" s="10">
        <f>IF(D8&lt;&gt;"",RANK(D8,$D$3:$D$28,1),"")</f>
        <v>7</v>
      </c>
      <c r="F8" s="103">
        <v>2.3332175925925925E-3</v>
      </c>
      <c r="G8" s="10">
        <f>IF(F8&lt;&gt;"",RANK(F8,$F$3:$F$28,1),"")</f>
        <v>4</v>
      </c>
      <c r="H8" s="103">
        <v>1.6959490740740741E-3</v>
      </c>
      <c r="I8" s="10">
        <f>IF(H8&lt;&gt;"",RANK(H8,$H$3:$H$28,1),"")</f>
        <v>5</v>
      </c>
      <c r="J8" s="103">
        <v>2.0717592592592593E-3</v>
      </c>
      <c r="K8" s="10">
        <f>IF(J8&lt;&gt;"",RANK(J8,$J$3:$J$25,1),"")</f>
        <v>6</v>
      </c>
      <c r="L8" s="19"/>
      <c r="M8" s="10" t="str">
        <f>IF(L8&lt;&gt;"",RANK(L8,$L$3:$L$25,1),"")</f>
        <v/>
      </c>
      <c r="N8" s="11">
        <f>SUM(C8,E8,G8,I8,K8,M8)</f>
        <v>28</v>
      </c>
      <c r="O8" s="10">
        <f>IF(N8&lt;&gt;"",RANK(N8,$N$3:$N$25,1),"")</f>
        <v>6</v>
      </c>
      <c r="P8" s="135" t="s">
        <v>101</v>
      </c>
      <c r="Q8" s="51"/>
    </row>
    <row r="9" spans="1:17" x14ac:dyDescent="0.25">
      <c r="A9" s="135" t="s">
        <v>104</v>
      </c>
      <c r="B9" s="103">
        <v>7.2337962962962963E-3</v>
      </c>
      <c r="C9" s="10">
        <f>IF(B9&lt;&gt;"",RANK(B9,$B$3:$B$27,1),"")</f>
        <v>7</v>
      </c>
      <c r="D9" s="103">
        <v>3.3101851851851851E-3</v>
      </c>
      <c r="E9" s="10">
        <f>IF(D9&lt;&gt;"",RANK(D9,$D$3:$D$28,1),"")</f>
        <v>6</v>
      </c>
      <c r="F9" s="103">
        <v>2.4841435185185183E-3</v>
      </c>
      <c r="G9" s="10">
        <f>IF(F9&lt;&gt;"",RANK(F9,$F$3:$F$28,1),"")</f>
        <v>6</v>
      </c>
      <c r="H9" s="103">
        <v>2.1777777777777776E-3</v>
      </c>
      <c r="I9" s="10">
        <f>IF(H9&lt;&gt;"",RANK(H9,$H$3:$H$28,1),"")</f>
        <v>7</v>
      </c>
      <c r="J9" s="103">
        <v>2.1951388888888888E-3</v>
      </c>
      <c r="K9" s="10">
        <f>IF(J9&lt;&gt;"",RANK(J9,$J$3:$J$25,1),"")</f>
        <v>7</v>
      </c>
      <c r="L9" s="19"/>
      <c r="M9" s="10"/>
      <c r="N9" s="11">
        <v>33</v>
      </c>
      <c r="O9" s="10">
        <v>7</v>
      </c>
      <c r="P9" s="135" t="s">
        <v>104</v>
      </c>
      <c r="Q9" s="51"/>
    </row>
    <row r="10" spans="1:17" x14ac:dyDescent="0.25">
      <c r="A10" s="135" t="s">
        <v>86</v>
      </c>
      <c r="B10" s="97">
        <v>60</v>
      </c>
      <c r="C10" s="10">
        <f>IF(B10&lt;&gt;"",RANK(B10,$B$3:$B$27,1),"")</f>
        <v>8</v>
      </c>
      <c r="D10" s="97">
        <v>60</v>
      </c>
      <c r="E10" s="10">
        <f>IF(D10&lt;&gt;"",RANK(D10,$D$3:$D$28,1),"")</f>
        <v>8</v>
      </c>
      <c r="F10" s="97">
        <v>60</v>
      </c>
      <c r="G10" s="10">
        <f>IF(F10&lt;&gt;"",RANK(F10,$F$3:$F$28,1),"")</f>
        <v>8</v>
      </c>
      <c r="H10" s="97">
        <v>60</v>
      </c>
      <c r="I10" s="10">
        <f>IF(H10&lt;&gt;"",RANK(H10,$H$3:$H$28,1),"")</f>
        <v>8</v>
      </c>
      <c r="J10" s="97">
        <v>60</v>
      </c>
      <c r="K10" s="10">
        <f>IF(J10&lt;&gt;"",RANK(J10,$J$3:$J$25,1),"")</f>
        <v>8</v>
      </c>
      <c r="L10" s="19"/>
      <c r="M10" s="10" t="str">
        <f>IF(L10&lt;&gt;"",RANK(L10,$L$3:$L$25,1),"")</f>
        <v/>
      </c>
      <c r="N10" s="11">
        <f>SUM(C10,E10,G10,I10,K10,M10)</f>
        <v>40</v>
      </c>
      <c r="O10" s="10">
        <f>IF(N10&lt;&gt;"",RANK(N10,$N$3:$N$25,1),"")</f>
        <v>8</v>
      </c>
      <c r="P10" s="135" t="s">
        <v>86</v>
      </c>
      <c r="Q10" s="51"/>
    </row>
    <row r="11" spans="1:17" x14ac:dyDescent="0.25">
      <c r="A11" s="148" t="s">
        <v>87</v>
      </c>
      <c r="B11" s="97">
        <v>60</v>
      </c>
      <c r="C11" s="10">
        <f>IF(B11&lt;&gt;"",RANK(B11,$B$3:$B$27,1),"")</f>
        <v>8</v>
      </c>
      <c r="D11" s="97">
        <v>60</v>
      </c>
      <c r="E11" s="10">
        <f>IF(D11&lt;&gt;"",RANK(D11,$D$3:$D$28,1),"")</f>
        <v>8</v>
      </c>
      <c r="F11" s="97">
        <v>60</v>
      </c>
      <c r="G11" s="10">
        <f>IF(F11&lt;&gt;"",RANK(F11,$F$3:$F$28,1),"")</f>
        <v>8</v>
      </c>
      <c r="H11" s="97">
        <v>60</v>
      </c>
      <c r="I11" s="10">
        <f>IF(H11&lt;&gt;"",RANK(H11,$H$3:$H$28,1),"")</f>
        <v>8</v>
      </c>
      <c r="J11" s="97">
        <v>60</v>
      </c>
      <c r="K11" s="10">
        <f>IF(J11&lt;&gt;"",RANK(J11,$J$3:$J$25,1),"")</f>
        <v>8</v>
      </c>
      <c r="L11" s="101"/>
      <c r="M11" s="100" t="str">
        <f>IF(L11&lt;&gt;"",RANK(L11,$L$3:$L$25,1),"")</f>
        <v/>
      </c>
      <c r="N11" s="100">
        <f>SUM(C11,E11,G11,I11,K11,M11)</f>
        <v>40</v>
      </c>
      <c r="O11" s="100">
        <f>IF(N11&lt;&gt;"",RANK(N11,$N$3:$N$25,1),"")</f>
        <v>8</v>
      </c>
      <c r="P11" s="148" t="s">
        <v>87</v>
      </c>
      <c r="Q11" s="39"/>
    </row>
    <row r="12" spans="1:17" x14ac:dyDescent="0.25">
      <c r="A12" s="137" t="s">
        <v>82</v>
      </c>
      <c r="B12" s="97">
        <v>60</v>
      </c>
      <c r="C12" s="10">
        <f>IF(B12&lt;&gt;"",RANK(B12,$B$3:$B$27,1),"")</f>
        <v>8</v>
      </c>
      <c r="D12" s="97">
        <v>60</v>
      </c>
      <c r="E12" s="10">
        <f>IF(D12&lt;&gt;"",RANK(D12,$D$3:$D$28,1),"")</f>
        <v>8</v>
      </c>
      <c r="F12" s="97">
        <v>60</v>
      </c>
      <c r="G12" s="10">
        <f>IF(F12&lt;&gt;"",RANK(F12,$F$3:$F$28,1),"")</f>
        <v>8</v>
      </c>
      <c r="H12" s="97">
        <v>60</v>
      </c>
      <c r="I12" s="10">
        <f>IF(H12&lt;&gt;"",RANK(H12,$H$3:$H$28,1),"")</f>
        <v>8</v>
      </c>
      <c r="J12" s="97">
        <v>60</v>
      </c>
      <c r="K12" s="10">
        <f>IF(J12&lt;&gt;"",RANK(J12,$J$3:$J$25,1),"")</f>
        <v>8</v>
      </c>
      <c r="L12" s="19"/>
      <c r="M12" s="10" t="str">
        <f>IF(L12&lt;&gt;"",RANK(L12,$L$3:$L$25,1),"")</f>
        <v/>
      </c>
      <c r="N12" s="11">
        <f>SUM(C12,E12,G12,I12,K12,M12)</f>
        <v>40</v>
      </c>
      <c r="O12" s="10">
        <f>IF(N12&lt;&gt;"",RANK(N12,$N$3:$N$25,1),"")</f>
        <v>8</v>
      </c>
      <c r="P12" s="137" t="s">
        <v>82</v>
      </c>
      <c r="Q12" s="51"/>
    </row>
    <row r="13" spans="1:17" x14ac:dyDescent="0.25">
      <c r="A13" s="149" t="s">
        <v>89</v>
      </c>
      <c r="B13" s="97">
        <v>60</v>
      </c>
      <c r="C13" s="10">
        <f>IF(B13&lt;&gt;"",RANK(B13,$B$3:$B$27,1),"")</f>
        <v>8</v>
      </c>
      <c r="D13" s="97">
        <v>60</v>
      </c>
      <c r="E13" s="10">
        <f>IF(D13&lt;&gt;"",RANK(D13,$D$3:$D$28,1),"")</f>
        <v>8</v>
      </c>
      <c r="F13" s="97">
        <v>60</v>
      </c>
      <c r="G13" s="10">
        <f>IF(F13&lt;&gt;"",RANK(F13,$F$3:$F$28,1),"")</f>
        <v>8</v>
      </c>
      <c r="H13" s="97">
        <v>60</v>
      </c>
      <c r="I13" s="10">
        <f>IF(H13&lt;&gt;"",RANK(H13,$H$3:$H$28,1),"")</f>
        <v>8</v>
      </c>
      <c r="J13" s="97">
        <v>60</v>
      </c>
      <c r="K13" s="10">
        <f>IF(J13&lt;&gt;"",RANK(J13,$J$3:$J$25,1),"")</f>
        <v>8</v>
      </c>
      <c r="L13" s="101"/>
      <c r="M13" s="100" t="str">
        <f>IF(L13&lt;&gt;"",RANK(L13,$L$3:$L$25,1),"")</f>
        <v/>
      </c>
      <c r="N13" s="100">
        <f>SUM(C13,E13,G13,I13,K13,M13)</f>
        <v>40</v>
      </c>
      <c r="O13" s="100">
        <f>IF(N13&lt;&gt;"",RANK(N13,$N$3:$N$25,1),"")</f>
        <v>8</v>
      </c>
      <c r="P13" s="149" t="s">
        <v>89</v>
      </c>
      <c r="Q13" s="39"/>
    </row>
    <row r="14" spans="1:17" x14ac:dyDescent="0.25">
      <c r="A14" s="137" t="s">
        <v>90</v>
      </c>
      <c r="B14" s="97">
        <v>60</v>
      </c>
      <c r="C14" s="10">
        <f>IF(B14&lt;&gt;"",RANK(B14,$B$3:$B$27,1),"")</f>
        <v>8</v>
      </c>
      <c r="D14" s="97">
        <v>60</v>
      </c>
      <c r="E14" s="10">
        <f>IF(D14&lt;&gt;"",RANK(D14,$D$3:$D$28,1),"")</f>
        <v>8</v>
      </c>
      <c r="F14" s="97">
        <v>60</v>
      </c>
      <c r="G14" s="10">
        <f>IF(F14&lt;&gt;"",RANK(F14,$F$3:$F$28,1),"")</f>
        <v>8</v>
      </c>
      <c r="H14" s="97">
        <v>60</v>
      </c>
      <c r="I14" s="10">
        <f>IF(H14&lt;&gt;"",RANK(H14,$H$3:$H$28,1),"")</f>
        <v>8</v>
      </c>
      <c r="J14" s="97">
        <v>60</v>
      </c>
      <c r="K14" s="10">
        <f>IF(J14&lt;&gt;"",RANK(J14,$J$3:$J$25,1),"")</f>
        <v>8</v>
      </c>
      <c r="L14" s="19"/>
      <c r="M14" s="10" t="str">
        <f>IF(L14&lt;&gt;"",RANK(L14,$L$3:$L$25,1),"")</f>
        <v/>
      </c>
      <c r="N14" s="11">
        <f>SUM(C14,E14,G14,I14,K14,M14)</f>
        <v>40</v>
      </c>
      <c r="O14" s="10">
        <f>IF(N14&lt;&gt;"",RANK(N14,$N$3:$N$25,1),"")</f>
        <v>8</v>
      </c>
      <c r="P14" s="137" t="s">
        <v>90</v>
      </c>
      <c r="Q14" s="51"/>
    </row>
    <row r="15" spans="1:17" s="102" customFormat="1" x14ac:dyDescent="0.25">
      <c r="A15" s="135" t="s">
        <v>91</v>
      </c>
      <c r="B15" s="97">
        <v>60</v>
      </c>
      <c r="C15" s="10">
        <f>IF(B15&lt;&gt;"",RANK(B15,$B$3:$B$27,1),"")</f>
        <v>8</v>
      </c>
      <c r="D15" s="97">
        <v>60</v>
      </c>
      <c r="E15" s="10">
        <f>IF(D15&lt;&gt;"",RANK(D15,$D$3:$D$28,1),"")</f>
        <v>8</v>
      </c>
      <c r="F15" s="97">
        <v>60</v>
      </c>
      <c r="G15" s="10">
        <f>IF(F15&lt;&gt;"",RANK(F15,$F$3:$F$28,1),"")</f>
        <v>8</v>
      </c>
      <c r="H15" s="97">
        <v>60</v>
      </c>
      <c r="I15" s="10">
        <f>IF(H15&lt;&gt;"",RANK(H15,$H$3:$H$28,1),"")</f>
        <v>8</v>
      </c>
      <c r="J15" s="97">
        <v>60</v>
      </c>
      <c r="K15" s="10">
        <f>IF(J15&lt;&gt;"",RANK(J15,$J$3:$J$25,1),"")</f>
        <v>8</v>
      </c>
      <c r="L15" s="19"/>
      <c r="M15" s="10" t="str">
        <f>IF(L15&lt;&gt;"",RANK(L15,$L$3:$L$25,1),"")</f>
        <v/>
      </c>
      <c r="N15" s="11">
        <f>SUM(C15,E15,G15,I15,K15,M15)</f>
        <v>40</v>
      </c>
      <c r="O15" s="10">
        <f>IF(N15&lt;&gt;"",RANK(N15,$N$3:$N$25,1),"")</f>
        <v>8</v>
      </c>
      <c r="P15" s="135" t="s">
        <v>91</v>
      </c>
      <c r="Q15" s="51"/>
    </row>
    <row r="16" spans="1:17" x14ac:dyDescent="0.25">
      <c r="A16" s="140" t="s">
        <v>92</v>
      </c>
      <c r="B16" s="97">
        <v>60</v>
      </c>
      <c r="C16" s="10">
        <f>IF(B16&lt;&gt;"",RANK(B16,$B$3:$B$27,1),"")</f>
        <v>8</v>
      </c>
      <c r="D16" s="97">
        <v>60</v>
      </c>
      <c r="E16" s="10">
        <f>IF(D16&lt;&gt;"",RANK(D16,$D$3:$D$28,1),"")</f>
        <v>8</v>
      </c>
      <c r="F16" s="97">
        <v>60</v>
      </c>
      <c r="G16" s="10">
        <f>IF(F16&lt;&gt;"",RANK(F16,$F$3:$F$28,1),"")</f>
        <v>8</v>
      </c>
      <c r="H16" s="97">
        <v>60</v>
      </c>
      <c r="I16" s="10">
        <f>IF(H16&lt;&gt;"",RANK(H16,$H$3:$H$28,1),"")</f>
        <v>8</v>
      </c>
      <c r="J16" s="97">
        <v>60</v>
      </c>
      <c r="K16" s="10">
        <f>IF(J16&lt;&gt;"",RANK(J16,$J$3:$J$25,1),"")</f>
        <v>8</v>
      </c>
      <c r="L16" s="19"/>
      <c r="M16" s="10" t="str">
        <f>IF(L16&lt;&gt;"",RANK(L16,$L$3:$L$25,1),"")</f>
        <v/>
      </c>
      <c r="N16" s="11">
        <f>SUM(C16,E16,G16,I16,K16,M16)</f>
        <v>40</v>
      </c>
      <c r="O16" s="10">
        <f>IF(N16&lt;&gt;"",RANK(N16,$N$3:$N$25,1),"")</f>
        <v>8</v>
      </c>
      <c r="P16" s="140" t="s">
        <v>92</v>
      </c>
      <c r="Q16" s="51"/>
    </row>
    <row r="17" spans="1:17" x14ac:dyDescent="0.25">
      <c r="A17" s="135" t="s">
        <v>95</v>
      </c>
      <c r="B17" s="97">
        <v>60</v>
      </c>
      <c r="C17" s="10">
        <f>IF(B17&lt;&gt;"",RANK(B17,$B$3:$B$27,1),"")</f>
        <v>8</v>
      </c>
      <c r="D17" s="97">
        <v>60</v>
      </c>
      <c r="E17" s="10">
        <f>IF(D17&lt;&gt;"",RANK(D17,$D$3:$D$28,1),"")</f>
        <v>8</v>
      </c>
      <c r="F17" s="97">
        <v>60</v>
      </c>
      <c r="G17" s="10">
        <f>IF(F17&lt;&gt;"",RANK(F17,$F$3:$F$28,1),"")</f>
        <v>8</v>
      </c>
      <c r="H17" s="97">
        <v>60</v>
      </c>
      <c r="I17" s="10">
        <f>IF(H17&lt;&gt;"",RANK(H17,$H$3:$H$28,1),"")</f>
        <v>8</v>
      </c>
      <c r="J17" s="97">
        <v>60</v>
      </c>
      <c r="K17" s="10">
        <f>IF(J17&lt;&gt;"",RANK(J17,$J$3:$J$25,1),"")</f>
        <v>8</v>
      </c>
      <c r="L17" s="19"/>
      <c r="M17" s="10" t="str">
        <f>IF(L17&lt;&gt;"",RANK(L17,$L$3:$L$25,1),"")</f>
        <v/>
      </c>
      <c r="N17" s="11">
        <f>SUM(C17,E17,G17,I17,K17,M17)</f>
        <v>40</v>
      </c>
      <c r="O17" s="10">
        <f>IF(N17&lt;&gt;"",RANK(N17,$N$3:$N$25,1),"")</f>
        <v>8</v>
      </c>
      <c r="P17" s="135" t="s">
        <v>95</v>
      </c>
      <c r="Q17" s="51"/>
    </row>
    <row r="18" spans="1:17" x14ac:dyDescent="0.25">
      <c r="A18" s="135" t="s">
        <v>83</v>
      </c>
      <c r="B18" s="97">
        <v>60</v>
      </c>
      <c r="C18" s="10">
        <f>IF(B18&lt;&gt;"",RANK(B18,$B$3:$B$27,1),"")</f>
        <v>8</v>
      </c>
      <c r="D18" s="97">
        <v>60</v>
      </c>
      <c r="E18" s="10">
        <f>IF(D18&lt;&gt;"",RANK(D18,$D$3:$D$28,1),"")</f>
        <v>8</v>
      </c>
      <c r="F18" s="97">
        <v>60</v>
      </c>
      <c r="G18" s="10">
        <f>IF(F18&lt;&gt;"",RANK(F18,$F$3:$F$28,1),"")</f>
        <v>8</v>
      </c>
      <c r="H18" s="97">
        <v>60</v>
      </c>
      <c r="I18" s="10">
        <f>IF(H18&lt;&gt;"",RANK(H18,$H$3:$H$28,1),"")</f>
        <v>8</v>
      </c>
      <c r="J18" s="97">
        <v>60</v>
      </c>
      <c r="K18" s="10">
        <f>IF(J18&lt;&gt;"",RANK(J18,$J$3:$J$25,1),"")</f>
        <v>8</v>
      </c>
      <c r="L18" s="19"/>
      <c r="M18" s="10" t="str">
        <f>IF(L18&lt;&gt;"",RANK(L18,$L$3:$L$25,1),"")</f>
        <v/>
      </c>
      <c r="N18" s="11">
        <f>SUM(C18,E18,G18,I18,K18,M18)</f>
        <v>40</v>
      </c>
      <c r="O18" s="10">
        <f>IF(N18&lt;&gt;"",RANK(N18,$N$3:$N$25,1),"")</f>
        <v>8</v>
      </c>
      <c r="P18" s="135" t="s">
        <v>83</v>
      </c>
      <c r="Q18" s="51"/>
    </row>
    <row r="19" spans="1:17" x14ac:dyDescent="0.25">
      <c r="A19" s="148" t="s">
        <v>96</v>
      </c>
      <c r="B19" s="97">
        <v>60</v>
      </c>
      <c r="C19" s="10">
        <f>IF(B19&lt;&gt;"",RANK(B19,$B$3:$B$27,1),"")</f>
        <v>8</v>
      </c>
      <c r="D19" s="97">
        <v>60</v>
      </c>
      <c r="E19" s="10">
        <f>IF(D19&lt;&gt;"",RANK(D19,$D$3:$D$28,1),"")</f>
        <v>8</v>
      </c>
      <c r="F19" s="97">
        <v>60</v>
      </c>
      <c r="G19" s="10">
        <f>IF(F19&lt;&gt;"",RANK(F19,$F$3:$F$28,1),"")</f>
        <v>8</v>
      </c>
      <c r="H19" s="97">
        <v>60</v>
      </c>
      <c r="I19" s="10">
        <f>IF(H19&lt;&gt;"",RANK(H19,$H$3:$H$28,1),"")</f>
        <v>8</v>
      </c>
      <c r="J19" s="97">
        <v>60</v>
      </c>
      <c r="K19" s="10">
        <f>IF(J19&lt;&gt;"",RANK(J19,$J$3:$J$25,1),"")</f>
        <v>8</v>
      </c>
      <c r="L19" s="101"/>
      <c r="M19" s="100" t="str">
        <f>IF(L19&lt;&gt;"",RANK(L19,$L$3:$L$25,1),"")</f>
        <v/>
      </c>
      <c r="N19" s="100">
        <f>SUM(C19,E19,G19,I19,K19,M19)</f>
        <v>40</v>
      </c>
      <c r="O19" s="100">
        <f>IF(N19&lt;&gt;"",RANK(N19,$N$3:$N$25,1),"")</f>
        <v>8</v>
      </c>
      <c r="P19" s="148" t="s">
        <v>96</v>
      </c>
      <c r="Q19" s="39"/>
    </row>
    <row r="20" spans="1:17" s="102" customFormat="1" x14ac:dyDescent="0.25">
      <c r="A20" s="138" t="s">
        <v>97</v>
      </c>
      <c r="B20" s="97">
        <v>60</v>
      </c>
      <c r="C20" s="10">
        <f>IF(B20&lt;&gt;"",RANK(B20,$B$3:$B$27,1),"")</f>
        <v>8</v>
      </c>
      <c r="D20" s="97">
        <v>60</v>
      </c>
      <c r="E20" s="10">
        <f>IF(D20&lt;&gt;"",RANK(D20,$D$3:$D$28,1),"")</f>
        <v>8</v>
      </c>
      <c r="F20" s="97">
        <v>60</v>
      </c>
      <c r="G20" s="10">
        <f>IF(F20&lt;&gt;"",RANK(F20,$F$3:$F$28,1),"")</f>
        <v>8</v>
      </c>
      <c r="H20" s="97">
        <v>60</v>
      </c>
      <c r="I20" s="10">
        <f>IF(H20&lt;&gt;"",RANK(H20,$H$3:$H$28,1),"")</f>
        <v>8</v>
      </c>
      <c r="J20" s="97">
        <v>60</v>
      </c>
      <c r="K20" s="10">
        <f>IF(J20&lt;&gt;"",RANK(J20,$J$3:$J$25,1),"")</f>
        <v>8</v>
      </c>
      <c r="L20" s="19"/>
      <c r="M20" s="10" t="str">
        <f>IF(L20&lt;&gt;"",RANK(L20,$L$3:$L$25,1),"")</f>
        <v/>
      </c>
      <c r="N20" s="11">
        <f>SUM(C20,E20,G20,I20,K20,M20)</f>
        <v>40</v>
      </c>
      <c r="O20" s="10">
        <f>IF(N20&lt;&gt;"",RANK(N20,$N$3:$N$25,1),"")</f>
        <v>8</v>
      </c>
      <c r="P20" s="138" t="s">
        <v>97</v>
      </c>
      <c r="Q20" s="51"/>
    </row>
    <row r="21" spans="1:17" x14ac:dyDescent="0.25">
      <c r="A21" s="135" t="s">
        <v>98</v>
      </c>
      <c r="B21" s="97">
        <v>60</v>
      </c>
      <c r="C21" s="10">
        <f>IF(B21&lt;&gt;"",RANK(B21,$B$3:$B$27,1),"")</f>
        <v>8</v>
      </c>
      <c r="D21" s="97">
        <v>60</v>
      </c>
      <c r="E21" s="10">
        <f>IF(D21&lt;&gt;"",RANK(D21,$D$3:$D$28,1),"")</f>
        <v>8</v>
      </c>
      <c r="F21" s="97">
        <v>60</v>
      </c>
      <c r="G21" s="10">
        <f>IF(F21&lt;&gt;"",RANK(F21,$F$3:$F$28,1),"")</f>
        <v>8</v>
      </c>
      <c r="H21" s="97">
        <v>60</v>
      </c>
      <c r="I21" s="10">
        <f>IF(H21&lt;&gt;"",RANK(H21,$H$3:$H$28,1),"")</f>
        <v>8</v>
      </c>
      <c r="J21" s="97">
        <v>60</v>
      </c>
      <c r="K21" s="10">
        <f>IF(J21&lt;&gt;"",RANK(J21,$J$3:$J$25,1),"")</f>
        <v>8</v>
      </c>
      <c r="L21" s="19"/>
      <c r="M21" s="10" t="str">
        <f>IF(L21&lt;&gt;"",RANK(L21,$L$3:$L$25,1),"")</f>
        <v/>
      </c>
      <c r="N21" s="11">
        <f>SUM(C21,E21,G21,I21,K21,M21)</f>
        <v>40</v>
      </c>
      <c r="O21" s="10">
        <f>IF(N21&lt;&gt;"",RANK(N21,$N$3:$N$25,1),"")</f>
        <v>8</v>
      </c>
      <c r="P21" s="135" t="s">
        <v>98</v>
      </c>
      <c r="Q21" s="51"/>
    </row>
    <row r="22" spans="1:17" x14ac:dyDescent="0.25">
      <c r="A22" s="135" t="s">
        <v>84</v>
      </c>
      <c r="B22" s="97">
        <v>60</v>
      </c>
      <c r="C22" s="10">
        <f>IF(B22&lt;&gt;"",RANK(B22,$B$3:$B$27,1),"")</f>
        <v>8</v>
      </c>
      <c r="D22" s="97">
        <v>60</v>
      </c>
      <c r="E22" s="10">
        <f>IF(D22&lt;&gt;"",RANK(D22,$D$3:$D$28,1),"")</f>
        <v>8</v>
      </c>
      <c r="F22" s="97">
        <v>60</v>
      </c>
      <c r="G22" s="10">
        <f>IF(F22&lt;&gt;"",RANK(F22,$F$3:$F$28,1),"")</f>
        <v>8</v>
      </c>
      <c r="H22" s="97">
        <v>60</v>
      </c>
      <c r="I22" s="10">
        <f>IF(H22&lt;&gt;"",RANK(H22,$H$3:$H$28,1),"")</f>
        <v>8</v>
      </c>
      <c r="J22" s="97">
        <v>60</v>
      </c>
      <c r="K22" s="10">
        <f>IF(J22&lt;&gt;"",RANK(J22,$J$3:$J$25,1),"")</f>
        <v>8</v>
      </c>
      <c r="L22" s="19"/>
      <c r="M22" s="10" t="str">
        <f>IF(L22&lt;&gt;"",RANK(L22,$L$3:$L$25,1),"")</f>
        <v/>
      </c>
      <c r="N22" s="11">
        <f>SUM(C22,E22,G22,I22,K22,M22)</f>
        <v>40</v>
      </c>
      <c r="O22" s="10">
        <f>IF(N22&lt;&gt;"",RANK(N22,$N$3:$N$25,1),"")</f>
        <v>8</v>
      </c>
      <c r="P22" s="135" t="s">
        <v>84</v>
      </c>
      <c r="Q22" s="51"/>
    </row>
    <row r="23" spans="1:17" s="102" customFormat="1" x14ac:dyDescent="0.25">
      <c r="A23" s="149" t="s">
        <v>100</v>
      </c>
      <c r="B23" s="97">
        <v>60</v>
      </c>
      <c r="C23" s="100">
        <f>IF(B23&lt;&gt;"",RANK(B23,$B$3:$B$27,1),"")</f>
        <v>8</v>
      </c>
      <c r="D23" s="97">
        <v>60</v>
      </c>
      <c r="E23" s="100">
        <f>IF(D23&lt;&gt;"",RANK(D23,$D$3:$D$28,1),"")</f>
        <v>8</v>
      </c>
      <c r="F23" s="97">
        <v>60</v>
      </c>
      <c r="G23" s="100">
        <f>IF(F23&lt;&gt;"",RANK(F23,$F$3:$F$28,1),"")</f>
        <v>8</v>
      </c>
      <c r="H23" s="97">
        <v>60</v>
      </c>
      <c r="I23" s="100">
        <f>IF(H23&lt;&gt;"",RANK(H23,$H$3:$H$28,1),"")</f>
        <v>8</v>
      </c>
      <c r="J23" s="97">
        <v>60</v>
      </c>
      <c r="K23" s="100">
        <f>IF(J23&lt;&gt;"",RANK(J23,$J$3:$J$25,1),"")</f>
        <v>8</v>
      </c>
      <c r="L23" s="101"/>
      <c r="M23" s="100" t="str">
        <f>IF(L23&lt;&gt;"",RANK(L23,$L$3:$L$25,1),"")</f>
        <v/>
      </c>
      <c r="N23" s="100">
        <f>SUM(C23,E23,G23,I23,K23,M23)</f>
        <v>40</v>
      </c>
      <c r="O23" s="100">
        <f>IF(N23&lt;&gt;"",RANK(N23,$N$3:$N$25,1),"")</f>
        <v>8</v>
      </c>
      <c r="P23" s="149" t="s">
        <v>100</v>
      </c>
      <c r="Q23" s="39"/>
    </row>
    <row r="24" spans="1:17" x14ac:dyDescent="0.25">
      <c r="A24" s="149" t="s">
        <v>102</v>
      </c>
      <c r="B24" s="97">
        <v>60</v>
      </c>
      <c r="C24" s="100">
        <f>IF(B24&lt;&gt;"",RANK(B24,$B$3:$B$27,1),"")</f>
        <v>8</v>
      </c>
      <c r="D24" s="97">
        <v>60</v>
      </c>
      <c r="E24" s="100">
        <f>IF(D24&lt;&gt;"",RANK(D24,$D$3:$D$28,1),"")</f>
        <v>8</v>
      </c>
      <c r="F24" s="97">
        <v>60</v>
      </c>
      <c r="G24" s="100">
        <f>IF(F24&lt;&gt;"",RANK(F24,$F$3:$F$28,1),"")</f>
        <v>8</v>
      </c>
      <c r="H24" s="97">
        <v>60</v>
      </c>
      <c r="I24" s="100">
        <f>IF(H24&lt;&gt;"",RANK(H24,$H$3:$H$28,1),"")</f>
        <v>8</v>
      </c>
      <c r="J24" s="97">
        <v>60</v>
      </c>
      <c r="K24" s="100">
        <f>IF(J24&lt;&gt;"",RANK(J24,$J$3:$J$25,1),"")</f>
        <v>8</v>
      </c>
      <c r="L24" s="101"/>
      <c r="M24" s="100"/>
      <c r="N24" s="100"/>
      <c r="O24" s="100"/>
      <c r="P24" s="149" t="s">
        <v>102</v>
      </c>
      <c r="Q24" s="39"/>
    </row>
    <row r="25" spans="1:17" x14ac:dyDescent="0.25">
      <c r="A25" s="137" t="s">
        <v>103</v>
      </c>
      <c r="B25" s="97">
        <v>60</v>
      </c>
      <c r="C25" s="10">
        <f>IF(B25&lt;&gt;"",RANK(B25,$B$3:$B$27,1),"")</f>
        <v>8</v>
      </c>
      <c r="D25" s="97">
        <v>60</v>
      </c>
      <c r="E25" s="10">
        <f>IF(D25&lt;&gt;"",RANK(D25,$D$3:$D$28,1),"")</f>
        <v>8</v>
      </c>
      <c r="F25" s="97">
        <v>60</v>
      </c>
      <c r="G25" s="10">
        <f>IF(F25&lt;&gt;"",RANK(F25,$F$3:$F$28,1),"")</f>
        <v>8</v>
      </c>
      <c r="H25" s="97">
        <v>60</v>
      </c>
      <c r="I25" s="10">
        <f>IF(H25&lt;&gt;"",RANK(H25,$H$3:$H$28,1),"")</f>
        <v>8</v>
      </c>
      <c r="J25" s="97">
        <v>60</v>
      </c>
      <c r="K25" s="10">
        <f>IF(J25&lt;&gt;"",RANK(J25,$J$3:$J$25,1),"")</f>
        <v>8</v>
      </c>
      <c r="L25" s="19"/>
      <c r="M25" s="10"/>
      <c r="N25" s="11"/>
      <c r="O25" s="10"/>
      <c r="P25" s="137" t="s">
        <v>103</v>
      </c>
      <c r="Q25" s="51"/>
    </row>
    <row r="26" spans="1:17" x14ac:dyDescent="0.25">
      <c r="A26" s="135" t="s">
        <v>105</v>
      </c>
      <c r="B26" s="97"/>
      <c r="C26" s="10" t="str">
        <f>IF(B26&lt;&gt;"",RANK(B26,$B$3:$B$27,1),"")</f>
        <v/>
      </c>
      <c r="D26" s="97">
        <v>60</v>
      </c>
      <c r="E26" s="10">
        <f>IF(D26&lt;&gt;"",RANK(D26,$D$3:$D$28,1),"")</f>
        <v>8</v>
      </c>
      <c r="F26" s="97">
        <v>60</v>
      </c>
      <c r="G26" s="10">
        <f>IF(F26&lt;&gt;"",RANK(F26,$F$3:$F$28,1),"")</f>
        <v>8</v>
      </c>
      <c r="H26" s="97">
        <v>60</v>
      </c>
      <c r="I26" s="10">
        <f>IF(H26&lt;&gt;"",RANK(H26,$H$3:$H$28,1),"")</f>
        <v>8</v>
      </c>
      <c r="J26" s="97">
        <v>60</v>
      </c>
      <c r="K26" s="10">
        <f>IF(J26&lt;&gt;"",RANK(J26,$J$3:$J$25,1),"")</f>
        <v>8</v>
      </c>
      <c r="L26" s="20"/>
      <c r="M26" s="10"/>
      <c r="N26" s="12"/>
      <c r="O26" s="23"/>
      <c r="P26" s="135" t="s">
        <v>105</v>
      </c>
      <c r="Q26" s="51"/>
    </row>
    <row r="27" spans="1:17" ht="17.649999999999999" customHeight="1" x14ac:dyDescent="0.25">
      <c r="A27" s="98"/>
      <c r="B27" s="103"/>
      <c r="C27" s="23"/>
      <c r="D27" s="103"/>
      <c r="E27" s="23"/>
      <c r="F27" s="103"/>
      <c r="G27" s="23"/>
      <c r="H27" s="103"/>
      <c r="I27" s="23"/>
      <c r="J27" s="103"/>
      <c r="K27" s="10"/>
      <c r="L27" s="20"/>
      <c r="M27" s="10"/>
      <c r="N27" s="12"/>
      <c r="O27" s="23"/>
      <c r="P27" s="28"/>
      <c r="Q27" s="51"/>
    </row>
    <row r="28" spans="1:17" x14ac:dyDescent="0.25">
      <c r="A28" s="98"/>
      <c r="B28" s="103"/>
      <c r="C28" s="23"/>
      <c r="D28" s="103"/>
      <c r="E28" s="23"/>
      <c r="F28" s="103"/>
      <c r="G28" s="23"/>
      <c r="H28" s="103"/>
      <c r="I28" s="23"/>
      <c r="J28" s="103"/>
      <c r="K28" s="10"/>
      <c r="L28" s="20"/>
      <c r="M28" s="10"/>
      <c r="N28" s="12"/>
      <c r="O28" s="23"/>
      <c r="P28" s="28"/>
      <c r="Q28" s="51"/>
    </row>
    <row r="29" spans="1:17" ht="17.25" customHeight="1" x14ac:dyDescent="0.25">
      <c r="A29" s="98"/>
    </row>
    <row r="30" spans="1:17" x14ac:dyDescent="0.25">
      <c r="A30" s="41" t="s">
        <v>14</v>
      </c>
    </row>
    <row r="31" spans="1:17" x14ac:dyDescent="0.25">
      <c r="A31" s="13" t="s">
        <v>15</v>
      </c>
    </row>
    <row r="32" spans="1:17" x14ac:dyDescent="0.25">
      <c r="A32" s="91" t="s">
        <v>16</v>
      </c>
    </row>
  </sheetData>
  <autoFilter ref="A2:Q2" xr:uid="{00000000-0001-0000-0200-000000000000}">
    <sortState xmlns:xlrd2="http://schemas.microsoft.com/office/spreadsheetml/2017/richdata2" ref="A3:Q26">
      <sortCondition ref="N2"/>
    </sortState>
  </autoFilter>
  <sortState xmlns:xlrd2="http://schemas.microsoft.com/office/spreadsheetml/2017/richdata2" ref="A3:Q22">
    <sortCondition ref="A22"/>
  </sortState>
  <pageMargins left="0.75" right="0.75" top="1.5" bottom="1" header="0.5" footer="0.5"/>
  <pageSetup scale="53" orientation="landscape" verticalDpi="599" r:id="rId1"/>
  <headerFooter alignWithMargins="0">
    <oddHeader>&amp;C&amp;"Arial,Bold"&amp;12JROTC Raider Meet Results - Female
Hiram High School
18 Oct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showRuler="0" view="pageLayout" zoomScale="55" zoomScaleNormal="100" zoomScalePageLayoutView="55" workbookViewId="0">
      <selection activeCell="F22" sqref="F22"/>
    </sheetView>
  </sheetViews>
  <sheetFormatPr defaultColWidth="8.85546875" defaultRowHeight="18" x14ac:dyDescent="0.25"/>
  <cols>
    <col min="1" max="1" width="6.140625" style="9" customWidth="1"/>
    <col min="2" max="2" width="26.140625" style="9" bestFit="1" customWidth="1"/>
    <col min="3" max="3" width="5.85546875" style="9" customWidth="1"/>
    <col min="4" max="4" width="27.7109375" style="9" bestFit="1" customWidth="1"/>
    <col min="5" max="5" width="5.85546875" style="9" customWidth="1"/>
    <col min="6" max="6" width="26.140625" style="9" bestFit="1" customWidth="1"/>
    <col min="7" max="16384" width="8.85546875" style="9"/>
  </cols>
  <sheetData>
    <row r="1" spans="1:6" ht="24" thickBot="1" x14ac:dyDescent="0.4">
      <c r="A1" s="127" t="s">
        <v>19</v>
      </c>
      <c r="B1" s="127"/>
      <c r="C1" s="127"/>
      <c r="D1" s="127"/>
      <c r="E1" s="127"/>
      <c r="F1" s="127"/>
    </row>
    <row r="2" spans="1:6" ht="18.75" thickBot="1" x14ac:dyDescent="0.3">
      <c r="A2" s="117" t="s">
        <v>20</v>
      </c>
      <c r="B2" s="118"/>
      <c r="C2" s="117" t="s">
        <v>21</v>
      </c>
      <c r="D2" s="118"/>
      <c r="E2" s="117" t="s">
        <v>22</v>
      </c>
      <c r="F2" s="118"/>
    </row>
    <row r="3" spans="1:6" ht="18.75" thickBot="1" x14ac:dyDescent="0.3">
      <c r="A3" s="119" t="str">
        <f>Female!$B2</f>
        <v>Team Run</v>
      </c>
      <c r="B3" s="120"/>
      <c r="C3" s="119" t="str">
        <f>Female!$B2</f>
        <v>Team Run</v>
      </c>
      <c r="D3" s="120"/>
      <c r="E3" s="119" t="str">
        <f>Female!$B2</f>
        <v>Team Run</v>
      </c>
      <c r="F3" s="120"/>
    </row>
    <row r="4" spans="1:6" x14ac:dyDescent="0.25">
      <c r="A4" s="31">
        <v>3</v>
      </c>
      <c r="B4" s="32" t="s">
        <v>113</v>
      </c>
      <c r="C4" s="31">
        <v>3</v>
      </c>
      <c r="D4" s="32" t="s">
        <v>117</v>
      </c>
      <c r="E4" s="31">
        <v>3</v>
      </c>
      <c r="F4" s="32" t="s">
        <v>124</v>
      </c>
    </row>
    <row r="5" spans="1:6" x14ac:dyDescent="0.25">
      <c r="A5" s="33">
        <v>2</v>
      </c>
      <c r="B5" s="34" t="s">
        <v>114</v>
      </c>
      <c r="C5" s="33">
        <v>2</v>
      </c>
      <c r="D5" s="34" t="s">
        <v>120</v>
      </c>
      <c r="E5" s="33">
        <v>2</v>
      </c>
      <c r="F5" s="34" t="s">
        <v>114</v>
      </c>
    </row>
    <row r="6" spans="1:6" ht="18.75" thickBot="1" x14ac:dyDescent="0.3">
      <c r="A6" s="35">
        <v>1</v>
      </c>
      <c r="B6" s="36" t="s">
        <v>115</v>
      </c>
      <c r="C6" s="35">
        <v>1</v>
      </c>
      <c r="D6" s="36" t="s">
        <v>119</v>
      </c>
      <c r="E6" s="35">
        <v>1</v>
      </c>
      <c r="F6" s="36" t="s">
        <v>119</v>
      </c>
    </row>
    <row r="7" spans="1:6" ht="18.75" thickBot="1" x14ac:dyDescent="0.3">
      <c r="A7" s="37"/>
      <c r="B7" s="38"/>
      <c r="C7" s="37"/>
      <c r="D7" s="38"/>
      <c r="E7" s="37"/>
      <c r="F7" s="38"/>
    </row>
    <row r="8" spans="1:6" ht="18.75" thickBot="1" x14ac:dyDescent="0.3">
      <c r="A8" s="133" t="str">
        <f>Female!$F2</f>
        <v>RFC</v>
      </c>
      <c r="B8" s="134"/>
      <c r="C8" s="133" t="str">
        <f>Female!$F2</f>
        <v>RFC</v>
      </c>
      <c r="D8" s="134"/>
      <c r="E8" s="133" t="str">
        <f>Female!$F2</f>
        <v>RFC</v>
      </c>
      <c r="F8" s="134"/>
    </row>
    <row r="9" spans="1:6" x14ac:dyDescent="0.25">
      <c r="A9" s="31">
        <v>3</v>
      </c>
      <c r="B9" s="32" t="s">
        <v>117</v>
      </c>
      <c r="C9" s="31">
        <v>3</v>
      </c>
      <c r="D9" s="32" t="s">
        <v>117</v>
      </c>
      <c r="E9" s="31">
        <v>3</v>
      </c>
      <c r="F9" s="32" t="s">
        <v>114</v>
      </c>
    </row>
    <row r="10" spans="1:6" x14ac:dyDescent="0.25">
      <c r="A10" s="33">
        <v>2</v>
      </c>
      <c r="B10" s="34" t="s">
        <v>115</v>
      </c>
      <c r="C10" s="33">
        <v>2</v>
      </c>
      <c r="D10" s="34" t="s">
        <v>120</v>
      </c>
      <c r="E10" s="33">
        <v>2</v>
      </c>
      <c r="F10" s="34" t="s">
        <v>119</v>
      </c>
    </row>
    <row r="11" spans="1:6" ht="18.75" thickBot="1" x14ac:dyDescent="0.3">
      <c r="A11" s="35">
        <v>1</v>
      </c>
      <c r="B11" s="36" t="s">
        <v>114</v>
      </c>
      <c r="C11" s="35">
        <v>1</v>
      </c>
      <c r="D11" s="36" t="s">
        <v>119</v>
      </c>
      <c r="E11" s="35">
        <v>1</v>
      </c>
      <c r="F11" s="36" t="s">
        <v>121</v>
      </c>
    </row>
    <row r="12" spans="1:6" ht="18.75" thickBot="1" x14ac:dyDescent="0.3">
      <c r="A12" s="37"/>
      <c r="B12" s="38"/>
      <c r="C12" s="37"/>
      <c r="D12" s="38" t="s">
        <v>23</v>
      </c>
      <c r="E12" s="37"/>
      <c r="F12" s="38"/>
    </row>
    <row r="13" spans="1:6" ht="18.75" thickBot="1" x14ac:dyDescent="0.3">
      <c r="A13" s="125" t="str">
        <f>Female!$L2</f>
        <v>-NA-</v>
      </c>
      <c r="B13" s="126"/>
      <c r="C13" s="125" t="str">
        <f>Female!$L2</f>
        <v>-NA-</v>
      </c>
      <c r="D13" s="126"/>
      <c r="E13" s="125" t="str">
        <f>Female!$L2</f>
        <v>-NA-</v>
      </c>
      <c r="F13" s="126"/>
    </row>
    <row r="14" spans="1:6" x14ac:dyDescent="0.25">
      <c r="A14" s="31">
        <v>3</v>
      </c>
      <c r="B14" s="32" t="e">
        <f>VLOOKUP(A14,Female!M:P,4,FALSE)</f>
        <v>#N/A</v>
      </c>
      <c r="C14" s="31">
        <v>3</v>
      </c>
      <c r="D14" s="32" t="e">
        <f>VLOOKUP(C14,Mixed!M:P,4,FALSE)</f>
        <v>#N/A</v>
      </c>
      <c r="E14" s="31">
        <v>3</v>
      </c>
      <c r="F14" s="32" t="e">
        <f>VLOOKUP(E14,Male!M:P,4,FALSE)</f>
        <v>#N/A</v>
      </c>
    </row>
    <row r="15" spans="1:6" x14ac:dyDescent="0.25">
      <c r="A15" s="33">
        <v>2</v>
      </c>
      <c r="B15" s="34" t="e">
        <f>VLOOKUP(A15,Female!M:P,4,FALSE)</f>
        <v>#N/A</v>
      </c>
      <c r="C15" s="33">
        <v>2</v>
      </c>
      <c r="D15" s="34" t="e">
        <f>VLOOKUP(C15,Mixed!M:P,4,FALSE)</f>
        <v>#N/A</v>
      </c>
      <c r="E15" s="33">
        <v>2</v>
      </c>
      <c r="F15" s="34" t="e">
        <f>VLOOKUP(E15,Male!M:P,4,FALSE)</f>
        <v>#N/A</v>
      </c>
    </row>
    <row r="16" spans="1:6" ht="18.75" thickBot="1" x14ac:dyDescent="0.3">
      <c r="A16" s="35">
        <v>1</v>
      </c>
      <c r="B16" s="36" t="e">
        <f>VLOOKUP(A16,Female!M:P,4,FALSE)</f>
        <v>#N/A</v>
      </c>
      <c r="C16" s="35">
        <v>1</v>
      </c>
      <c r="D16" s="36" t="e">
        <f>VLOOKUP(C16,Mixed!M:P,4,FALSE)</f>
        <v>#N/A</v>
      </c>
      <c r="E16" s="35">
        <v>1</v>
      </c>
      <c r="F16" s="36" t="e">
        <f>VLOOKUP(E16,Male!M:P,4,FALSE)</f>
        <v>#N/A</v>
      </c>
    </row>
    <row r="17" spans="1:6" ht="18.75" thickBot="1" x14ac:dyDescent="0.3">
      <c r="A17" s="37"/>
      <c r="B17" s="38"/>
      <c r="C17" s="37"/>
      <c r="D17" s="38"/>
      <c r="E17" s="37"/>
      <c r="F17" s="38"/>
    </row>
    <row r="18" spans="1:6" ht="18.75" thickBot="1" x14ac:dyDescent="0.3">
      <c r="A18" s="123" t="str">
        <f>Female!$D2</f>
        <v xml:space="preserve">   C C R   </v>
      </c>
      <c r="B18" s="124"/>
      <c r="C18" s="123" t="str">
        <f>Female!$D2</f>
        <v xml:space="preserve">   C C R   </v>
      </c>
      <c r="D18" s="124"/>
      <c r="E18" s="123" t="str">
        <f>Female!$D2</f>
        <v xml:space="preserve">   C C R   </v>
      </c>
      <c r="F18" s="124"/>
    </row>
    <row r="19" spans="1:6" x14ac:dyDescent="0.25">
      <c r="A19" s="31">
        <v>3</v>
      </c>
      <c r="B19" s="32" t="s">
        <v>113</v>
      </c>
      <c r="C19" s="31">
        <v>3</v>
      </c>
      <c r="D19" s="32" t="s">
        <v>123</v>
      </c>
      <c r="E19" s="31">
        <v>3</v>
      </c>
      <c r="F19" s="32" t="s">
        <v>114</v>
      </c>
    </row>
    <row r="20" spans="1:6" x14ac:dyDescent="0.25">
      <c r="A20" s="33">
        <v>2</v>
      </c>
      <c r="B20" s="34" t="s">
        <v>114</v>
      </c>
      <c r="C20" s="33">
        <v>2</v>
      </c>
      <c r="D20" s="34" t="s">
        <v>122</v>
      </c>
      <c r="E20" s="33">
        <v>2</v>
      </c>
      <c r="F20" s="34" t="s">
        <v>119</v>
      </c>
    </row>
    <row r="21" spans="1:6" ht="18.75" thickBot="1" x14ac:dyDescent="0.3">
      <c r="A21" s="35">
        <v>1</v>
      </c>
      <c r="B21" s="36" t="s">
        <v>115</v>
      </c>
      <c r="C21" s="35">
        <v>1</v>
      </c>
      <c r="D21" s="36" t="s">
        <v>119</v>
      </c>
      <c r="E21" s="35">
        <v>1</v>
      </c>
      <c r="F21" s="36" t="s">
        <v>115</v>
      </c>
    </row>
    <row r="22" spans="1:6" ht="18.75" thickBot="1" x14ac:dyDescent="0.3">
      <c r="A22" s="37"/>
      <c r="B22" s="38"/>
      <c r="C22" s="37"/>
      <c r="D22" s="38"/>
      <c r="E22" s="37"/>
      <c r="F22" s="38"/>
    </row>
    <row r="23" spans="1:6" ht="18.75" thickBot="1" x14ac:dyDescent="0.3">
      <c r="A23" s="121" t="str">
        <f>Female!$H2</f>
        <v>Rope Bridge</v>
      </c>
      <c r="B23" s="122"/>
      <c r="C23" s="121" t="str">
        <f>Female!$H2</f>
        <v>Rope Bridge</v>
      </c>
      <c r="D23" s="122"/>
      <c r="E23" s="121" t="str">
        <f>Female!$H2</f>
        <v>Rope Bridge</v>
      </c>
      <c r="F23" s="122"/>
    </row>
    <row r="24" spans="1:6" x14ac:dyDescent="0.25">
      <c r="A24" s="31">
        <v>3</v>
      </c>
      <c r="B24" s="32" t="s">
        <v>117</v>
      </c>
      <c r="C24" s="31">
        <v>3</v>
      </c>
      <c r="D24" s="32" t="s">
        <v>117</v>
      </c>
      <c r="E24" s="31">
        <v>3</v>
      </c>
      <c r="F24" s="32" t="s">
        <v>114</v>
      </c>
    </row>
    <row r="25" spans="1:6" x14ac:dyDescent="0.25">
      <c r="A25" s="33">
        <v>2</v>
      </c>
      <c r="B25" s="34" t="s">
        <v>114</v>
      </c>
      <c r="C25" s="33">
        <v>2</v>
      </c>
      <c r="D25" s="34" t="s">
        <v>117</v>
      </c>
      <c r="E25" s="33">
        <v>2</v>
      </c>
      <c r="F25" s="34" t="s">
        <v>115</v>
      </c>
    </row>
    <row r="26" spans="1:6" ht="18.75" thickBot="1" x14ac:dyDescent="0.3">
      <c r="A26" s="35">
        <v>1</v>
      </c>
      <c r="B26" s="36" t="s">
        <v>115</v>
      </c>
      <c r="C26" s="35">
        <v>1</v>
      </c>
      <c r="D26" s="36" t="s">
        <v>119</v>
      </c>
      <c r="E26" s="35">
        <v>1</v>
      </c>
      <c r="F26" s="36" t="s">
        <v>118</v>
      </c>
    </row>
    <row r="27" spans="1:6" ht="18.75" thickBot="1" x14ac:dyDescent="0.3">
      <c r="A27" s="37"/>
      <c r="B27" s="38"/>
      <c r="C27" s="37"/>
      <c r="D27" s="38"/>
      <c r="E27" s="37"/>
      <c r="F27" s="38"/>
    </row>
    <row r="28" spans="1:6" ht="18.75" thickBot="1" x14ac:dyDescent="0.3">
      <c r="A28" s="115" t="str">
        <f>Female!$J2</f>
        <v>Kettle</v>
      </c>
      <c r="B28" s="116"/>
      <c r="C28" s="115" t="str">
        <f>Female!$J2</f>
        <v>Kettle</v>
      </c>
      <c r="D28" s="116"/>
      <c r="E28" s="115" t="str">
        <f>Female!$J2</f>
        <v>Kettle</v>
      </c>
      <c r="F28" s="116"/>
    </row>
    <row r="29" spans="1:6" x14ac:dyDescent="0.25">
      <c r="A29" s="31">
        <v>3</v>
      </c>
      <c r="B29" s="32" t="s">
        <v>113</v>
      </c>
      <c r="C29" s="31">
        <v>3</v>
      </c>
      <c r="D29" s="32" t="s">
        <v>116</v>
      </c>
      <c r="E29" s="31">
        <v>3</v>
      </c>
      <c r="F29" s="32" t="s">
        <v>118</v>
      </c>
    </row>
    <row r="30" spans="1:6" x14ac:dyDescent="0.25">
      <c r="A30" s="33">
        <v>2</v>
      </c>
      <c r="B30" s="34" t="s">
        <v>114</v>
      </c>
      <c r="C30" s="33">
        <v>2</v>
      </c>
      <c r="D30" s="34" t="s">
        <v>123</v>
      </c>
      <c r="E30" s="33">
        <v>2</v>
      </c>
      <c r="F30" s="34" t="s">
        <v>115</v>
      </c>
    </row>
    <row r="31" spans="1:6" ht="18.75" thickBot="1" x14ac:dyDescent="0.3">
      <c r="A31" s="35">
        <v>1</v>
      </c>
      <c r="B31" s="36" t="s">
        <v>115</v>
      </c>
      <c r="C31" s="35">
        <v>1</v>
      </c>
      <c r="D31" s="36" t="s">
        <v>117</v>
      </c>
      <c r="E31" s="35">
        <v>1</v>
      </c>
      <c r="F31" s="36" t="s">
        <v>114</v>
      </c>
    </row>
    <row r="32" spans="1:6" x14ac:dyDescent="0.25">
      <c r="A32" s="128" t="s">
        <v>24</v>
      </c>
      <c r="B32" s="129"/>
      <c r="C32" s="129"/>
      <c r="D32" s="129"/>
      <c r="E32" s="129"/>
      <c r="F32" s="130"/>
    </row>
    <row r="33" spans="1:6" ht="18.75" thickBot="1" x14ac:dyDescent="0.3">
      <c r="A33" s="131"/>
      <c r="B33" s="127"/>
      <c r="C33" s="127"/>
      <c r="D33" s="127"/>
      <c r="E33" s="127"/>
      <c r="F33" s="132"/>
    </row>
    <row r="34" spans="1:6" ht="18.75" thickBot="1" x14ac:dyDescent="0.3">
      <c r="A34" s="113" t="s">
        <v>20</v>
      </c>
      <c r="B34" s="114"/>
      <c r="C34" s="113" t="s">
        <v>21</v>
      </c>
      <c r="D34" s="114"/>
      <c r="E34" s="113" t="s">
        <v>22</v>
      </c>
      <c r="F34" s="114"/>
    </row>
    <row r="35" spans="1:6" x14ac:dyDescent="0.25">
      <c r="A35" s="31"/>
      <c r="B35" s="32"/>
      <c r="C35" s="31"/>
      <c r="D35" s="32"/>
      <c r="E35" s="31"/>
      <c r="F35" s="32"/>
    </row>
    <row r="36" spans="1:6" x14ac:dyDescent="0.25">
      <c r="A36" s="33"/>
      <c r="B36" s="34"/>
      <c r="C36" s="33"/>
      <c r="D36" s="34"/>
      <c r="E36" s="33"/>
      <c r="F36" s="34"/>
    </row>
    <row r="37" spans="1:6" ht="18.75" thickBot="1" x14ac:dyDescent="0.3">
      <c r="A37" s="35"/>
      <c r="B37" s="36"/>
      <c r="C37" s="35"/>
      <c r="D37" s="36"/>
      <c r="E37" s="35"/>
      <c r="F37" s="36"/>
    </row>
    <row r="38" spans="1:6" x14ac:dyDescent="0.25">
      <c r="C38" s="9">
        <v>3</v>
      </c>
      <c r="D38" s="9" t="s">
        <v>85</v>
      </c>
    </row>
  </sheetData>
  <mergeCells count="26">
    <mergeCell ref="A1:F1"/>
    <mergeCell ref="A32:F33"/>
    <mergeCell ref="A8:B8"/>
    <mergeCell ref="C8:D8"/>
    <mergeCell ref="E8:F8"/>
    <mergeCell ref="E13:F13"/>
    <mergeCell ref="E18:F18"/>
    <mergeCell ref="C18:D18"/>
    <mergeCell ref="E28:F28"/>
    <mergeCell ref="A13:B13"/>
    <mergeCell ref="A34:B34"/>
    <mergeCell ref="C34:D34"/>
    <mergeCell ref="E34:F34"/>
    <mergeCell ref="C28:D28"/>
    <mergeCell ref="E2:F2"/>
    <mergeCell ref="A28:B28"/>
    <mergeCell ref="C2:D2"/>
    <mergeCell ref="C3:D3"/>
    <mergeCell ref="A23:B23"/>
    <mergeCell ref="A2:B2"/>
    <mergeCell ref="A3:B3"/>
    <mergeCell ref="A18:B18"/>
    <mergeCell ref="E3:F3"/>
    <mergeCell ref="C23:D23"/>
    <mergeCell ref="E23:F23"/>
    <mergeCell ref="C13:D13"/>
  </mergeCells>
  <printOptions horizontalCentered="1"/>
  <pageMargins left="0.7" right="0.7" top="0.99458333333333337" bottom="0.75" header="0.3" footer="0.3"/>
  <pageSetup scale="94" orientation="portrait" r:id="rId1"/>
  <headerFooter>
    <oddHeader>&amp;C&amp;"Arial,Bold"&amp;12JROTC Raider Meet Results - Final
North Paulding High School
16 Sep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53F0-F45D-AC44-BA30-0444D867822C}">
  <dimension ref="A1:P53"/>
  <sheetViews>
    <sheetView zoomScaleNormal="100" workbookViewId="0">
      <selection activeCell="B6" sqref="B6"/>
    </sheetView>
  </sheetViews>
  <sheetFormatPr defaultColWidth="10.85546875" defaultRowHeight="15" x14ac:dyDescent="0.2"/>
  <cols>
    <col min="1" max="1" width="28.140625" style="8" bestFit="1" customWidth="1"/>
    <col min="2" max="2" width="10.85546875" style="8"/>
    <col min="3" max="3" width="29" style="8" customWidth="1"/>
    <col min="4" max="16384" width="10.85546875" style="8"/>
  </cols>
  <sheetData>
    <row r="1" spans="1:3" ht="15.75" x14ac:dyDescent="0.25">
      <c r="A1" s="15" t="s">
        <v>25</v>
      </c>
    </row>
    <row r="2" spans="1:3" x14ac:dyDescent="0.2">
      <c r="A2" s="53" t="s">
        <v>26</v>
      </c>
      <c r="B2" s="8" t="s">
        <v>27</v>
      </c>
    </row>
    <row r="3" spans="1:3" x14ac:dyDescent="0.2">
      <c r="A3" s="53"/>
    </row>
    <row r="4" spans="1:3" x14ac:dyDescent="0.2">
      <c r="A4" s="53" t="s">
        <v>28</v>
      </c>
      <c r="B4" s="8" t="s">
        <v>29</v>
      </c>
    </row>
    <row r="5" spans="1:3" ht="15.75" x14ac:dyDescent="0.25">
      <c r="A5" s="54"/>
      <c r="B5" s="8" t="s">
        <v>30</v>
      </c>
    </row>
    <row r="6" spans="1:3" x14ac:dyDescent="0.2">
      <c r="B6" s="8" t="s">
        <v>31</v>
      </c>
    </row>
    <row r="7" spans="1:3" x14ac:dyDescent="0.2">
      <c r="A7" s="53"/>
    </row>
    <row r="8" spans="1:3" x14ac:dyDescent="0.2">
      <c r="A8" s="53" t="s">
        <v>32</v>
      </c>
      <c r="B8" s="8" t="s">
        <v>33</v>
      </c>
    </row>
    <row r="9" spans="1:3" x14ac:dyDescent="0.2">
      <c r="A9" s="53" t="s">
        <v>34</v>
      </c>
      <c r="B9" s="8" t="s">
        <v>35</v>
      </c>
    </row>
    <row r="10" spans="1:3" x14ac:dyDescent="0.2">
      <c r="A10" s="53" t="s">
        <v>36</v>
      </c>
      <c r="B10" s="8" t="s">
        <v>37</v>
      </c>
    </row>
    <row r="11" spans="1:3" x14ac:dyDescent="0.2">
      <c r="A11" s="53"/>
      <c r="C11" s="8" t="s">
        <v>38</v>
      </c>
    </row>
    <row r="12" spans="1:3" x14ac:dyDescent="0.2">
      <c r="A12" s="53"/>
      <c r="C12" s="18" t="s">
        <v>39</v>
      </c>
    </row>
    <row r="13" spans="1:3" x14ac:dyDescent="0.2">
      <c r="A13" s="53"/>
      <c r="C13" s="8" t="s">
        <v>40</v>
      </c>
    </row>
    <row r="14" spans="1:3" x14ac:dyDescent="0.2">
      <c r="A14" s="53"/>
    </row>
    <row r="15" spans="1:3" x14ac:dyDescent="0.2">
      <c r="A15" s="53"/>
      <c r="B15" s="18" t="s">
        <v>41</v>
      </c>
    </row>
    <row r="16" spans="1:3" x14ac:dyDescent="0.2">
      <c r="A16" s="53"/>
    </row>
    <row r="17" spans="1:5" x14ac:dyDescent="0.2">
      <c r="A17" s="53" t="s">
        <v>42</v>
      </c>
      <c r="B17" s="8" t="s">
        <v>43</v>
      </c>
    </row>
    <row r="18" spans="1:5" x14ac:dyDescent="0.2">
      <c r="A18" s="53"/>
      <c r="B18" s="8" t="s">
        <v>44</v>
      </c>
    </row>
    <row r="19" spans="1:5" x14ac:dyDescent="0.2">
      <c r="A19" s="53"/>
      <c r="B19" s="14" t="s">
        <v>45</v>
      </c>
    </row>
    <row r="20" spans="1:5" x14ac:dyDescent="0.2">
      <c r="A20" s="53"/>
    </row>
    <row r="21" spans="1:5" x14ac:dyDescent="0.2">
      <c r="A21" s="53"/>
    </row>
    <row r="22" spans="1:5" x14ac:dyDescent="0.2">
      <c r="A22" s="53" t="s">
        <v>46</v>
      </c>
      <c r="B22" s="8" t="s">
        <v>47</v>
      </c>
      <c r="C22" s="14" t="s">
        <v>48</v>
      </c>
      <c r="E22" s="8" t="s">
        <v>49</v>
      </c>
    </row>
    <row r="23" spans="1:5" x14ac:dyDescent="0.2">
      <c r="A23" s="53"/>
      <c r="B23" s="8" t="s">
        <v>50</v>
      </c>
      <c r="C23" s="14" t="s">
        <v>51</v>
      </c>
    </row>
    <row r="24" spans="1:5" x14ac:dyDescent="0.2">
      <c r="A24" s="53"/>
      <c r="B24" s="8" t="s">
        <v>52</v>
      </c>
      <c r="C24" s="14" t="s">
        <v>53</v>
      </c>
    </row>
    <row r="25" spans="1:5" x14ac:dyDescent="0.2">
      <c r="A25" s="53"/>
      <c r="B25" s="14" t="s">
        <v>54</v>
      </c>
    </row>
    <row r="26" spans="1:5" x14ac:dyDescent="0.2">
      <c r="A26" s="53"/>
      <c r="B26" s="8" t="s">
        <v>55</v>
      </c>
      <c r="C26" s="14" t="s">
        <v>56</v>
      </c>
    </row>
    <row r="27" spans="1:5" x14ac:dyDescent="0.2">
      <c r="A27" s="53"/>
      <c r="B27" s="8" t="s">
        <v>57</v>
      </c>
      <c r="C27" s="14" t="s">
        <v>58</v>
      </c>
    </row>
    <row r="28" spans="1:5" x14ac:dyDescent="0.2">
      <c r="A28" s="53"/>
      <c r="B28" s="8" t="s">
        <v>59</v>
      </c>
      <c r="C28" s="14" t="s">
        <v>60</v>
      </c>
    </row>
    <row r="29" spans="1:5" x14ac:dyDescent="0.2">
      <c r="A29" s="53"/>
    </row>
    <row r="30" spans="1:5" x14ac:dyDescent="0.2">
      <c r="A30" s="53" t="s">
        <v>61</v>
      </c>
      <c r="B30" s="8" t="s">
        <v>62</v>
      </c>
    </row>
    <row r="31" spans="1:5" x14ac:dyDescent="0.2">
      <c r="A31" s="53" t="s">
        <v>63</v>
      </c>
      <c r="B31" s="8" t="s">
        <v>64</v>
      </c>
    </row>
    <row r="32" spans="1:5" x14ac:dyDescent="0.2">
      <c r="B32" s="8" t="s">
        <v>65</v>
      </c>
    </row>
    <row r="34" spans="2:3" x14ac:dyDescent="0.2">
      <c r="B34" s="8" t="s">
        <v>66</v>
      </c>
    </row>
    <row r="35" spans="2:3" x14ac:dyDescent="0.2">
      <c r="C35" s="8" t="s">
        <v>67</v>
      </c>
    </row>
    <row r="36" spans="2:3" x14ac:dyDescent="0.2">
      <c r="B36" s="8" t="s">
        <v>68</v>
      </c>
    </row>
    <row r="37" spans="2:3" x14ac:dyDescent="0.2">
      <c r="C37" s="8" t="s">
        <v>69</v>
      </c>
    </row>
    <row r="38" spans="2:3" x14ac:dyDescent="0.2">
      <c r="C38" s="8" t="s">
        <v>70</v>
      </c>
    </row>
    <row r="39" spans="2:3" x14ac:dyDescent="0.2">
      <c r="C39" s="8" t="s">
        <v>71</v>
      </c>
    </row>
    <row r="40" spans="2:3" x14ac:dyDescent="0.2">
      <c r="C40" s="8" t="s">
        <v>72</v>
      </c>
    </row>
    <row r="42" spans="2:3" x14ac:dyDescent="0.2">
      <c r="B42" s="14" t="s">
        <v>73</v>
      </c>
    </row>
    <row r="43" spans="2:3" x14ac:dyDescent="0.2">
      <c r="B43" s="14" t="s">
        <v>74</v>
      </c>
    </row>
    <row r="44" spans="2:3" x14ac:dyDescent="0.2">
      <c r="B44" s="8" t="s">
        <v>75</v>
      </c>
    </row>
    <row r="45" spans="2:3" x14ac:dyDescent="0.2">
      <c r="C45" s="8" t="s">
        <v>76</v>
      </c>
    </row>
    <row r="46" spans="2:3" x14ac:dyDescent="0.2">
      <c r="C46" s="8" t="s">
        <v>77</v>
      </c>
    </row>
    <row r="47" spans="2:3" x14ac:dyDescent="0.2">
      <c r="C47" s="8" t="s">
        <v>78</v>
      </c>
    </row>
    <row r="48" spans="2:3" x14ac:dyDescent="0.2">
      <c r="C48" s="8" t="s">
        <v>79</v>
      </c>
    </row>
    <row r="53" spans="1:16" ht="16.5" thickBot="1" x14ac:dyDescent="0.3">
      <c r="A53" s="16" t="s">
        <v>80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17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548D101936346BD659EBFBE630E5A" ma:contentTypeVersion="13" ma:contentTypeDescription="Create a new document." ma:contentTypeScope="" ma:versionID="f77c45b3a6f88708aae0a2724678776c">
  <xsd:schema xmlns:xsd="http://www.w3.org/2001/XMLSchema" xmlns:xs="http://www.w3.org/2001/XMLSchema" xmlns:p="http://schemas.microsoft.com/office/2006/metadata/properties" xmlns:ns3="b66e3db2-8c20-495c-b208-ccd5294f87f8" xmlns:ns4="e54826b5-d5f6-4104-ad1f-0e4794feeb88" targetNamespace="http://schemas.microsoft.com/office/2006/metadata/properties" ma:root="true" ma:fieldsID="be1eaef9c6a8dadf59ed917096e0a031" ns3:_="" ns4:_="">
    <xsd:import namespace="b66e3db2-8c20-495c-b208-ccd5294f87f8"/>
    <xsd:import namespace="e54826b5-d5f6-4104-ad1f-0e4794fee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3db2-8c20-495c-b208-ccd5294f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26b5-d5f6-4104-ad1f-0e4794fee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90179-D59D-4FAB-BBAD-ADBEA36112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1E5B29-0612-467D-A06F-B5DB78541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e3db2-8c20-495c-b208-ccd5294f87f8"/>
    <ds:schemaRef ds:uri="e54826b5-d5f6-4104-ad1f-0e4794fee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2BDBC-7CC4-46B8-8568-6DA4835ED7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Male</vt:lpstr>
      <vt:lpstr>Mixed</vt:lpstr>
      <vt:lpstr>Female</vt:lpstr>
      <vt:lpstr>Results</vt:lpstr>
      <vt:lpstr>Helper</vt:lpstr>
      <vt:lpstr>Female!Print_Area</vt:lpstr>
      <vt:lpstr>Male!Print_Area</vt:lpstr>
      <vt:lpstr>Mixed!Print_Area</vt:lpstr>
      <vt:lpstr>Team_Relay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Juan R. Carpenter</cp:lastModifiedBy>
  <cp:revision/>
  <cp:lastPrinted>2025-10-18T18:12:36Z</cp:lastPrinted>
  <dcterms:created xsi:type="dcterms:W3CDTF">2012-09-19T17:00:51Z</dcterms:created>
  <dcterms:modified xsi:type="dcterms:W3CDTF">2025-10-20T16:45:27Z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0x010100FF8548D101936346BD659EBFBE630E5A</vt:lpwstr>
  </property>
</Properties>
</file>