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e127b0d2ed71b9/Documenten/zaalvoetbalcompetitie/seizoen 2026-2027/"/>
    </mc:Choice>
  </mc:AlternateContent>
  <xr:revisionPtr revIDLastSave="2025" documentId="8_{598CF650-DED5-4820-8FCB-78F04A8ADED1}" xr6:coauthVersionLast="47" xr6:coauthVersionMax="47" xr10:uidLastSave="{629B0D79-F949-4E77-AB7E-9F1128CE7809}"/>
  <bookViews>
    <workbookView xWindow="-108" yWindow="-108" windowWidth="23256" windowHeight="12456" xr2:uid="{5D35CA01-95C7-412E-83BF-00AAC7BD773A}"/>
  </bookViews>
  <sheets>
    <sheet name="kalender" sheetId="1" r:id="rId1"/>
    <sheet name="klassement" sheetId="3" r:id="rId2"/>
    <sheet name="topschutter" sheetId="2" r:id="rId3"/>
    <sheet name="Blad1" sheetId="4" r:id="rId4"/>
  </sheets>
  <externalReferences>
    <externalReference r:id="rId5"/>
    <externalReference r:id="rId6"/>
    <externalReference r:id="rId7"/>
  </externalReferences>
  <definedNames>
    <definedName name="_xlnm._FilterDatabase" localSheetId="2" hidden="1">topschutter!$D$1:$D$153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J9" i="3"/>
  <c r="K9" i="3"/>
  <c r="L9" i="3"/>
  <c r="M9" i="3"/>
  <c r="I10" i="3"/>
  <c r="J10" i="3"/>
  <c r="K10" i="3"/>
  <c r="L10" i="3"/>
  <c r="M10" i="3"/>
  <c r="I11" i="3"/>
  <c r="J11" i="3"/>
  <c r="K11" i="3"/>
  <c r="L11" i="3"/>
  <c r="M11" i="3"/>
  <c r="I12" i="3"/>
  <c r="J12" i="3"/>
  <c r="K12" i="3"/>
  <c r="L12" i="3"/>
  <c r="M12" i="3"/>
  <c r="I13" i="3"/>
  <c r="J13" i="3"/>
  <c r="K13" i="3"/>
  <c r="L13" i="3"/>
  <c r="M13" i="3"/>
  <c r="I14" i="3"/>
  <c r="J14" i="3"/>
  <c r="K14" i="3"/>
  <c r="L14" i="3"/>
  <c r="M14" i="3"/>
  <c r="A13" i="3"/>
  <c r="B13" i="3"/>
  <c r="C9" i="3"/>
  <c r="C10" i="3"/>
  <c r="C11" i="3"/>
  <c r="C12" i="3"/>
  <c r="C13" i="3"/>
  <c r="A3" i="3"/>
  <c r="A4" i="3"/>
  <c r="A5" i="3"/>
  <c r="A6" i="3"/>
  <c r="A7" i="3"/>
  <c r="A8" i="3"/>
  <c r="A9" i="3"/>
  <c r="A10" i="3"/>
  <c r="A11" i="3"/>
  <c r="A12" i="3"/>
  <c r="O13" i="3"/>
  <c r="O14" i="3"/>
  <c r="E190" i="2"/>
  <c r="E86" i="2"/>
  <c r="E188" i="2"/>
  <c r="E187" i="2"/>
  <c r="E186" i="2"/>
  <c r="E120" i="2"/>
  <c r="E178" i="2"/>
  <c r="E176" i="2"/>
  <c r="E134" i="2"/>
  <c r="E117" i="2"/>
  <c r="E61" i="2"/>
  <c r="E118" i="2"/>
  <c r="E144" i="2"/>
  <c r="E170" i="2"/>
  <c r="E169" i="2"/>
  <c r="E124" i="2"/>
  <c r="E168" i="2"/>
  <c r="E167" i="2"/>
  <c r="E165" i="2"/>
  <c r="E29" i="2"/>
  <c r="E77" i="2"/>
  <c r="E175" i="2"/>
  <c r="E159" i="2"/>
  <c r="E68" i="2"/>
  <c r="E81" i="2"/>
  <c r="E104" i="2"/>
  <c r="E193" i="2"/>
  <c r="E91" i="2"/>
  <c r="E49" i="2"/>
  <c r="E59" i="2"/>
  <c r="E88" i="2"/>
  <c r="E108" i="2"/>
  <c r="E164" i="2"/>
  <c r="E90" i="2"/>
  <c r="E133" i="2"/>
  <c r="E156" i="2"/>
  <c r="E157" i="2"/>
  <c r="E158" i="2"/>
  <c r="E103" i="2"/>
  <c r="E65" i="2"/>
  <c r="E101" i="2"/>
  <c r="E76" i="2"/>
  <c r="E105" i="2"/>
  <c r="E166" i="2"/>
  <c r="E55" i="2"/>
  <c r="E92" i="2"/>
  <c r="E80" i="2"/>
  <c r="E102" i="2"/>
  <c r="E145" i="2"/>
  <c r="E15" i="2"/>
  <c r="E143" i="2"/>
  <c r="E191" i="2"/>
  <c r="E139" i="2"/>
  <c r="E45" i="2"/>
  <c r="E50" i="2"/>
  <c r="E192" i="2"/>
  <c r="E174" i="2"/>
  <c r="E123" i="2"/>
  <c r="E46" i="2"/>
  <c r="E25" i="2"/>
  <c r="E2" i="2"/>
  <c r="E8" i="2"/>
  <c r="E41" i="2"/>
  <c r="E119" i="2"/>
  <c r="E85" i="2"/>
  <c r="E89" i="2"/>
  <c r="E98" i="2"/>
  <c r="E60" i="2"/>
  <c r="E177" i="2"/>
  <c r="E84" i="2"/>
  <c r="E129" i="2"/>
  <c r="E73" i="2"/>
  <c r="E146" i="2"/>
  <c r="E115" i="2"/>
  <c r="E87" i="2"/>
  <c r="E14" i="2"/>
  <c r="E9" i="2"/>
  <c r="E116" i="2"/>
  <c r="E122" i="2"/>
  <c r="E13" i="2"/>
  <c r="E99" i="2"/>
  <c r="E137" i="2"/>
  <c r="E131" i="2"/>
  <c r="E189" i="2"/>
  <c r="E138" i="2"/>
  <c r="E93" i="2"/>
  <c r="E132" i="2"/>
  <c r="E160" i="2"/>
  <c r="E67" i="2"/>
  <c r="E96" i="2"/>
  <c r="E161" i="2"/>
  <c r="E162" i="2"/>
  <c r="E163" i="2"/>
  <c r="E22" i="2"/>
  <c r="E57" i="2"/>
  <c r="E153" i="2"/>
  <c r="E154" i="2"/>
  <c r="E113" i="2"/>
  <c r="E58" i="2"/>
  <c r="E106" i="2"/>
  <c r="E97" i="2"/>
  <c r="E100" i="2"/>
  <c r="E155" i="2"/>
  <c r="E95" i="2"/>
  <c r="A14" i="3" l="1"/>
  <c r="B14" i="3" l="1"/>
  <c r="G14" i="3" l="1"/>
  <c r="N14" i="3"/>
  <c r="H14" i="3"/>
  <c r="C14" i="3"/>
  <c r="F14" i="3"/>
  <c r="E14" i="3"/>
  <c r="D14" i="3"/>
  <c r="H10" i="3"/>
  <c r="G10" i="3"/>
  <c r="F10" i="3"/>
  <c r="D10" i="3"/>
  <c r="E10" i="3"/>
  <c r="O10" i="3"/>
  <c r="N10" i="3"/>
  <c r="N13" i="3"/>
  <c r="H13" i="3"/>
  <c r="F13" i="3"/>
  <c r="D13" i="3"/>
  <c r="E13" i="3"/>
  <c r="G13" i="3"/>
  <c r="D12" i="3"/>
  <c r="O12" i="3"/>
  <c r="N12" i="3"/>
  <c r="G12" i="3"/>
  <c r="H12" i="3"/>
  <c r="F12" i="3"/>
  <c r="E12" i="3"/>
  <c r="H11" i="3"/>
  <c r="G11" i="3"/>
  <c r="F11" i="3"/>
  <c r="E11" i="3"/>
  <c r="D11" i="3"/>
  <c r="O11" i="3"/>
  <c r="N11" i="3"/>
  <c r="G9" i="3"/>
  <c r="H9" i="3"/>
  <c r="F9" i="3"/>
  <c r="D9" i="3"/>
  <c r="E9" i="3"/>
  <c r="O9" i="3"/>
  <c r="N9" i="3"/>
  <c r="E111" i="2" l="1"/>
  <c r="E26" i="2"/>
  <c r="E4" i="2"/>
  <c r="E3" i="2"/>
  <c r="E70" i="2"/>
  <c r="E44" i="2"/>
  <c r="E149" i="2"/>
  <c r="E62" i="2"/>
  <c r="E20" i="2"/>
  <c r="E148" i="2"/>
  <c r="E69" i="2"/>
  <c r="E52" i="2"/>
  <c r="E7" i="2"/>
  <c r="E11" i="2"/>
  <c r="E147" i="2"/>
  <c r="E12" i="2"/>
  <c r="E47" i="2"/>
  <c r="E181" i="2"/>
  <c r="E142" i="2"/>
  <c r="E43" i="2"/>
  <c r="E180" i="2"/>
  <c r="E21" i="2"/>
  <c r="E74" i="2"/>
  <c r="E112" i="2"/>
  <c r="E130" i="2"/>
  <c r="E179" i="2"/>
  <c r="E78" i="2"/>
  <c r="E141" i="2"/>
  <c r="E109" i="2"/>
  <c r="E125" i="2"/>
  <c r="E171" i="2"/>
  <c r="E172" i="2"/>
  <c r="E37" i="2"/>
  <c r="E82" i="2"/>
  <c r="E48" i="2"/>
  <c r="E34" i="2"/>
  <c r="E16" i="2"/>
  <c r="E173" i="2"/>
  <c r="E63" i="2"/>
  <c r="E51" i="2"/>
  <c r="E54" i="2"/>
  <c r="E56" i="2"/>
  <c r="E140" i="2"/>
  <c r="E126" i="2"/>
  <c r="E75" i="2"/>
  <c r="E152" i="2"/>
  <c r="E36" i="2"/>
  <c r="E66" i="2"/>
  <c r="E40" i="2"/>
  <c r="E30" i="2"/>
  <c r="E33" i="2"/>
  <c r="E64" i="2"/>
  <c r="E83" i="2"/>
  <c r="E17" i="2"/>
  <c r="E128" i="2"/>
  <c r="E107" i="2"/>
  <c r="E31" i="2"/>
  <c r="E23" i="2"/>
  <c r="E151" i="2"/>
  <c r="E28" i="2"/>
  <c r="E18" i="2"/>
  <c r="E10" i="2"/>
  <c r="E39" i="2"/>
  <c r="E5" i="2"/>
  <c r="E110" i="2"/>
  <c r="E72" i="2"/>
  <c r="E150" i="2"/>
  <c r="E127" i="2"/>
  <c r="E53" i="2"/>
  <c r="E19" i="2"/>
  <c r="E38" i="2"/>
  <c r="E94" i="2"/>
  <c r="E71" i="2"/>
  <c r="E121" i="2"/>
  <c r="E27" i="2"/>
  <c r="E24" i="2"/>
  <c r="E79" i="2"/>
  <c r="E182" i="2"/>
  <c r="E136" i="2"/>
  <c r="E114" i="2"/>
  <c r="E183" i="2"/>
  <c r="E184" i="2"/>
  <c r="E42" i="2"/>
  <c r="E185" i="2"/>
  <c r="E32" i="2"/>
  <c r="E6" i="2"/>
  <c r="E35" i="2"/>
  <c r="E135" i="2"/>
  <c r="B3" i="3" l="1"/>
  <c r="B4" i="3"/>
  <c r="B10" i="3"/>
  <c r="B5" i="3"/>
  <c r="B11" i="3"/>
  <c r="B12" i="3"/>
  <c r="B7" i="3"/>
  <c r="B8" i="3"/>
  <c r="B9" i="3"/>
  <c r="B6" i="3"/>
</calcChain>
</file>

<file path=xl/sharedStrings.xml><?xml version="1.0" encoding="utf-8"?>
<sst xmlns="http://schemas.openxmlformats.org/spreadsheetml/2006/main" count="1202" uniqueCount="426">
  <si>
    <t xml:space="preserve">Week 1 </t>
  </si>
  <si>
    <t>uitslag</t>
  </si>
  <si>
    <t>datum</t>
  </si>
  <si>
    <t>uur</t>
  </si>
  <si>
    <t>plaats</t>
  </si>
  <si>
    <t>thuis</t>
  </si>
  <si>
    <t>verplaatsing</t>
  </si>
  <si>
    <t>Position</t>
  </si>
  <si>
    <t>Team</t>
  </si>
  <si>
    <t>P</t>
  </si>
  <si>
    <t>winst</t>
  </si>
  <si>
    <t>verlies</t>
  </si>
  <si>
    <t>draw</t>
  </si>
  <si>
    <t>d voor</t>
  </si>
  <si>
    <t>d tegen</t>
  </si>
  <si>
    <t>saldo</t>
  </si>
  <si>
    <t>Pts</t>
  </si>
  <si>
    <t>pl</t>
  </si>
  <si>
    <t>naam</t>
  </si>
  <si>
    <t>voornaam</t>
  </si>
  <si>
    <t>ploeg</t>
  </si>
  <si>
    <t>aantal</t>
  </si>
  <si>
    <t xml:space="preserve">Week 2 </t>
  </si>
  <si>
    <t xml:space="preserve">Week 3 </t>
  </si>
  <si>
    <t>Week 5</t>
  </si>
  <si>
    <t xml:space="preserve">Week 6 </t>
  </si>
  <si>
    <t xml:space="preserve">Week 7 </t>
  </si>
  <si>
    <t xml:space="preserve">Week 8 </t>
  </si>
  <si>
    <t xml:space="preserve">Week 9 </t>
  </si>
  <si>
    <t xml:space="preserve">Week 10 </t>
  </si>
  <si>
    <t>Week 11</t>
  </si>
  <si>
    <t xml:space="preserve">Week 12 </t>
  </si>
  <si>
    <t>Week 13</t>
  </si>
  <si>
    <t xml:space="preserve">Week 14 </t>
  </si>
  <si>
    <t xml:space="preserve">Week 15 </t>
  </si>
  <si>
    <t xml:space="preserve">Week 16 </t>
  </si>
  <si>
    <t xml:space="preserve">Week 17 </t>
  </si>
  <si>
    <t xml:space="preserve">Week 18 </t>
  </si>
  <si>
    <t>  dennis</t>
  </si>
  <si>
    <t>  verrou</t>
  </si>
  <si>
    <t>  liridon</t>
  </si>
  <si>
    <t>  nuhiji</t>
  </si>
  <si>
    <t>  Lanvu Kevin</t>
  </si>
  <si>
    <t>  Djaslon</t>
  </si>
  <si>
    <t>  Kevin</t>
  </si>
  <si>
    <t>  Nkanza</t>
  </si>
  <si>
    <t>  besjan</t>
  </si>
  <si>
    <t> nezaj</t>
  </si>
  <si>
    <t>  jeton</t>
  </si>
  <si>
    <t>  gacaferi</t>
  </si>
  <si>
    <t>  rik</t>
  </si>
  <si>
    <t>  cieters</t>
  </si>
  <si>
    <t>  zian</t>
  </si>
  <si>
    <t>  gjonaj</t>
  </si>
  <si>
    <t>  Azem</t>
  </si>
  <si>
    <t>Hassan</t>
  </si>
  <si>
    <t>Benabderrahmane</t>
  </si>
  <si>
    <t> Ermal</t>
  </si>
  <si>
    <t> Hoxha</t>
  </si>
  <si>
    <t> Destan</t>
  </si>
  <si>
    <t>Muharemi</t>
  </si>
  <si>
    <t>Luan</t>
  </si>
  <si>
    <t>Murati</t>
  </si>
  <si>
    <t>Betim</t>
  </si>
  <si>
    <t>balkano</t>
  </si>
  <si>
    <t>Verrou</t>
  </si>
  <si>
    <t>John</t>
  </si>
  <si>
    <t>Olivier</t>
  </si>
  <si>
    <t>Manuel</t>
  </si>
  <si>
    <t>Nordin</t>
  </si>
  <si>
    <t>Ludo</t>
  </si>
  <si>
    <t>Baudewijns</t>
  </si>
  <si>
    <t>Jordan</t>
  </si>
  <si>
    <t>Rossignol</t>
  </si>
  <si>
    <t>Rune</t>
  </si>
  <si>
    <t>De Plus</t>
  </si>
  <si>
    <t>Sven</t>
  </si>
  <si>
    <t>Rose</t>
  </si>
  <si>
    <t>Kevin</t>
  </si>
  <si>
    <t>Prieels</t>
  </si>
  <si>
    <t>Gilles</t>
  </si>
  <si>
    <t>Zefri</t>
  </si>
  <si>
    <t>Mohamed</t>
  </si>
  <si>
    <t>Faveyts</t>
  </si>
  <si>
    <t>Mattis</t>
  </si>
  <si>
    <t>Myumyun</t>
  </si>
  <si>
    <t>Mustafa</t>
  </si>
  <si>
    <t>Kircil</t>
  </si>
  <si>
    <t>Ozgur</t>
  </si>
  <si>
    <t>Van der Elst</t>
  </si>
  <si>
    <t>Ethan</t>
  </si>
  <si>
    <t>Evrard</t>
  </si>
  <si>
    <t>Henri</t>
  </si>
  <si>
    <t>Van Rossen</t>
  </si>
  <si>
    <t>Stijn</t>
  </si>
  <si>
    <t>Wongbe</t>
  </si>
  <si>
    <t>Verla</t>
  </si>
  <si>
    <t xml:space="preserve"> D'Amedees</t>
  </si>
  <si>
    <t>Borloo</t>
  </si>
  <si>
    <t>Robbe</t>
  </si>
  <si>
    <t xml:space="preserve">Van Langenhof </t>
  </si>
  <si>
    <t>Gilian</t>
  </si>
  <si>
    <t>Van Eeckenrode</t>
  </si>
  <si>
    <t>Levi</t>
  </si>
  <si>
    <t>De Wilde</t>
  </si>
  <si>
    <t>Dante</t>
  </si>
  <si>
    <t>Eylenbosch</t>
  </si>
  <si>
    <t>Tom</t>
  </si>
  <si>
    <t>Van Cotthem</t>
  </si>
  <si>
    <t>Matthias</t>
  </si>
  <si>
    <t>Peerlinck</t>
  </si>
  <si>
    <t>Milan</t>
  </si>
  <si>
    <t>Vanderpoorten</t>
  </si>
  <si>
    <t>Niels</t>
  </si>
  <si>
    <t xml:space="preserve">Redant </t>
  </si>
  <si>
    <t>Yenthe</t>
  </si>
  <si>
    <t>Praet</t>
  </si>
  <si>
    <t>Glenn</t>
  </si>
  <si>
    <t>Mir</t>
  </si>
  <si>
    <t>Yassine</t>
  </si>
  <si>
    <t>Baert</t>
  </si>
  <si>
    <t>Diego</t>
  </si>
  <si>
    <t>Walravens</t>
  </si>
  <si>
    <t>Jules</t>
  </si>
  <si>
    <t>Van Calenbergh</t>
  </si>
  <si>
    <t>Timon</t>
  </si>
  <si>
    <t>Beeckman</t>
  </si>
  <si>
    <t>Brent</t>
  </si>
  <si>
    <t>Boeykens</t>
  </si>
  <si>
    <t>Daan</t>
  </si>
  <si>
    <t>Boschmans</t>
  </si>
  <si>
    <t>Tomas</t>
  </si>
  <si>
    <t>Keyaert</t>
  </si>
  <si>
    <t>Lawrence</t>
  </si>
  <si>
    <t>De Lange</t>
  </si>
  <si>
    <t>Luca</t>
  </si>
  <si>
    <t>Marx</t>
  </si>
  <si>
    <t>Van Kerkvoorde</t>
  </si>
  <si>
    <t>Nicolas</t>
  </si>
  <si>
    <t>De Kapoenen</t>
  </si>
  <si>
    <t xml:space="preserve">Van Den Meersch </t>
  </si>
  <si>
    <t>Rutger</t>
  </si>
  <si>
    <t xml:space="preserve">Van Craenem </t>
  </si>
  <si>
    <t>Wout</t>
  </si>
  <si>
    <t xml:space="preserve">De Coninck </t>
  </si>
  <si>
    <t xml:space="preserve">Arne </t>
  </si>
  <si>
    <t>Dormaels</t>
  </si>
  <si>
    <t>Arnaud</t>
  </si>
  <si>
    <t>De Smedt</t>
  </si>
  <si>
    <t>Lennert</t>
  </si>
  <si>
    <t xml:space="preserve">Maarten </t>
  </si>
  <si>
    <t>Mertens</t>
  </si>
  <si>
    <t>Len</t>
  </si>
  <si>
    <t>Van de Velde</t>
  </si>
  <si>
    <t>Mathias</t>
  </si>
  <si>
    <t>Ooms</t>
  </si>
  <si>
    <t>Barykin</t>
  </si>
  <si>
    <t>Daniil</t>
  </si>
  <si>
    <t>Meysman</t>
  </si>
  <si>
    <t>Gregory</t>
  </si>
  <si>
    <t>De Gusseme</t>
  </si>
  <si>
    <t>Tim</t>
  </si>
  <si>
    <t>Vandenberghe</t>
  </si>
  <si>
    <t>Brian</t>
  </si>
  <si>
    <t>Frontal</t>
  </si>
  <si>
    <t>De Cooman</t>
  </si>
  <si>
    <t>Kjell</t>
  </si>
  <si>
    <t>De Dobbeleer</t>
  </si>
  <si>
    <t>Thomas</t>
  </si>
  <si>
    <t>De Mey</t>
  </si>
  <si>
    <t>Hannes</t>
  </si>
  <si>
    <t xml:space="preserve">De Picker </t>
  </si>
  <si>
    <t>Jorg</t>
  </si>
  <si>
    <t>De Reuse</t>
  </si>
  <si>
    <t>Laurens</t>
  </si>
  <si>
    <t>De Ville</t>
  </si>
  <si>
    <t>Du Mongh</t>
  </si>
  <si>
    <t>Jelle</t>
  </si>
  <si>
    <t>Gisgand</t>
  </si>
  <si>
    <t>Bjorn</t>
  </si>
  <si>
    <t>Ronsijn</t>
  </si>
  <si>
    <t>Bram</t>
  </si>
  <si>
    <t>Sertin</t>
  </si>
  <si>
    <t>Siebe</t>
  </si>
  <si>
    <t>Steels</t>
  </si>
  <si>
    <t>Nathi</t>
  </si>
  <si>
    <t>Torgo Ribeiro</t>
  </si>
  <si>
    <t>Filipe</t>
  </si>
  <si>
    <t>Van Kerkhove</t>
  </si>
  <si>
    <t>Aaron</t>
  </si>
  <si>
    <t xml:space="preserve">Van Mulder </t>
  </si>
  <si>
    <t>Bert</t>
  </si>
  <si>
    <t>losnoakin</t>
  </si>
  <si>
    <t xml:space="preserve">Van hove </t>
  </si>
  <si>
    <t xml:space="preserve">Arijs </t>
  </si>
  <si>
    <t xml:space="preserve">Schaukens </t>
  </si>
  <si>
    <t>Van grootenbrulle</t>
  </si>
  <si>
    <t xml:space="preserve">Pfaff </t>
  </si>
  <si>
    <t>Verbanck</t>
  </si>
  <si>
    <t xml:space="preserve">Van Rampelberg </t>
  </si>
  <si>
    <t>van waes</t>
  </si>
  <si>
    <t xml:space="preserve">Van sinay </t>
  </si>
  <si>
    <t xml:space="preserve">Saeys </t>
  </si>
  <si>
    <t xml:space="preserve">Guldemont </t>
  </si>
  <si>
    <t xml:space="preserve">Jordy </t>
  </si>
  <si>
    <t xml:space="preserve">Thibo </t>
  </si>
  <si>
    <t>Matisse</t>
  </si>
  <si>
    <t xml:space="preserve">Iliano </t>
  </si>
  <si>
    <t>Djim</t>
  </si>
  <si>
    <t xml:space="preserve">Dieter </t>
  </si>
  <si>
    <t xml:space="preserve">laurens </t>
  </si>
  <si>
    <t xml:space="preserve">Vinh </t>
  </si>
  <si>
    <t xml:space="preserve">Sam </t>
  </si>
  <si>
    <t xml:space="preserve">Tim </t>
  </si>
  <si>
    <t>Real Illegal</t>
  </si>
  <si>
    <t>De Schrijver</t>
  </si>
  <si>
    <t>Waegneer</t>
  </si>
  <si>
    <t>Callebout</t>
  </si>
  <si>
    <t>Vandenborre</t>
  </si>
  <si>
    <t>Lelie</t>
  </si>
  <si>
    <t>Hans</t>
  </si>
  <si>
    <t>De Herdt</t>
  </si>
  <si>
    <t>Vanderroost</t>
  </si>
  <si>
    <t>Adam</t>
  </si>
  <si>
    <t>Van Nieuwenhuyzen</t>
  </si>
  <si>
    <t>Verdoodt</t>
  </si>
  <si>
    <t>Borremans</t>
  </si>
  <si>
    <t>Van Acker</t>
  </si>
  <si>
    <t>Remy</t>
  </si>
  <si>
    <t xml:space="preserve">Mathias </t>
  </si>
  <si>
    <t>Brain</t>
  </si>
  <si>
    <t>Arne</t>
  </si>
  <si>
    <t xml:space="preserve">Jelle </t>
  </si>
  <si>
    <t xml:space="preserve">Alin </t>
  </si>
  <si>
    <t xml:space="preserve">Brent </t>
  </si>
  <si>
    <t>Dario</t>
  </si>
  <si>
    <t>Keano</t>
  </si>
  <si>
    <t>Lucas</t>
  </si>
  <si>
    <t>Steven</t>
  </si>
  <si>
    <t>Serge</t>
  </si>
  <si>
    <t>Sebastiaan</t>
  </si>
  <si>
    <t>Robin</t>
  </si>
  <si>
    <t>Kobe</t>
  </si>
  <si>
    <t xml:space="preserve">Yoranesta </t>
  </si>
  <si>
    <t>Sportcafe</t>
  </si>
  <si>
    <t>Clemens</t>
  </si>
  <si>
    <t>Jason</t>
  </si>
  <si>
    <t>Frederic</t>
  </si>
  <si>
    <t>Couck</t>
  </si>
  <si>
    <t>Jari</t>
  </si>
  <si>
    <t>De leeuw</t>
  </si>
  <si>
    <t>Youri</t>
  </si>
  <si>
    <t>Ghysels</t>
  </si>
  <si>
    <t>Marthias</t>
  </si>
  <si>
    <t>Jarne</t>
  </si>
  <si>
    <t>Mievis</t>
  </si>
  <si>
    <t>Rico</t>
  </si>
  <si>
    <t>Neven</t>
  </si>
  <si>
    <t>Popelier</t>
  </si>
  <si>
    <t>Lukas</t>
  </si>
  <si>
    <t>Saeys</t>
  </si>
  <si>
    <t>Danny</t>
  </si>
  <si>
    <t>Sonck</t>
  </si>
  <si>
    <t>Yunis</t>
  </si>
  <si>
    <t>Stevens</t>
  </si>
  <si>
    <t>Guy</t>
  </si>
  <si>
    <t>Van Haverbeek</t>
  </si>
  <si>
    <t xml:space="preserve">Van Schelvergem </t>
  </si>
  <si>
    <t>Niel</t>
  </si>
  <si>
    <t>Sportief</t>
  </si>
  <si>
    <t xml:space="preserve">De Brabanter </t>
  </si>
  <si>
    <t>Tias</t>
  </si>
  <si>
    <t>Meysmans</t>
  </si>
  <si>
    <t>Senne</t>
  </si>
  <si>
    <t>Tielemans</t>
  </si>
  <si>
    <t>Rube</t>
  </si>
  <si>
    <t>Jochen</t>
  </si>
  <si>
    <t>De Petter</t>
  </si>
  <si>
    <t>Rens</t>
  </si>
  <si>
    <t>Geeraerts</t>
  </si>
  <si>
    <t>Manu</t>
  </si>
  <si>
    <t>Seys</t>
  </si>
  <si>
    <t>Jarno</t>
  </si>
  <si>
    <t>Broselaer</t>
  </si>
  <si>
    <t>Maarten</t>
  </si>
  <si>
    <t>Timo</t>
  </si>
  <si>
    <t>Decuyper</t>
  </si>
  <si>
    <t>Toon</t>
  </si>
  <si>
    <t>Eenens</t>
  </si>
  <si>
    <t>Ricour</t>
  </si>
  <si>
    <t>Dean</t>
  </si>
  <si>
    <t>De Vylder</t>
  </si>
  <si>
    <t>Neckebroeck</t>
  </si>
  <si>
    <t>Florian</t>
  </si>
  <si>
    <t>Dierickx</t>
  </si>
  <si>
    <t>Stan</t>
  </si>
  <si>
    <t>De Schryver</t>
  </si>
  <si>
    <t>Miguel</t>
  </si>
  <si>
    <t>Vaeyens</t>
  </si>
  <si>
    <t>Van Cutsem</t>
  </si>
  <si>
    <t>Tibo</t>
  </si>
  <si>
    <t>Asscherickx</t>
  </si>
  <si>
    <t xml:space="preserve">Palmans  </t>
  </si>
  <si>
    <t>Lars</t>
  </si>
  <si>
    <t>Stichelbout</t>
  </si>
  <si>
    <t>Stam X</t>
  </si>
  <si>
    <t>Segers</t>
  </si>
  <si>
    <t>Labarriere</t>
  </si>
  <si>
    <t>Yanni</t>
  </si>
  <si>
    <t>Hemerijckx</t>
  </si>
  <si>
    <t>Yori</t>
  </si>
  <si>
    <t xml:space="preserve">De Cock </t>
  </si>
  <si>
    <t>Tuypens</t>
  </si>
  <si>
    <t>Marco</t>
  </si>
  <si>
    <t>Cosyns</t>
  </si>
  <si>
    <t xml:space="preserve">De Saedeleer </t>
  </si>
  <si>
    <t>Tuur</t>
  </si>
  <si>
    <t xml:space="preserve">Van Oostveldt </t>
  </si>
  <si>
    <t>Victor</t>
  </si>
  <si>
    <t xml:space="preserve">Van Den Eynde </t>
  </si>
  <si>
    <t xml:space="preserve">Bronjo </t>
  </si>
  <si>
    <t xml:space="preserve">De Doncker </t>
  </si>
  <si>
    <t>Joni</t>
  </si>
  <si>
    <t>De Geyter</t>
  </si>
  <si>
    <t xml:space="preserve">Temmerman </t>
  </si>
  <si>
    <t xml:space="preserve">Joffrey </t>
  </si>
  <si>
    <t>Chiau</t>
  </si>
  <si>
    <t>Evert</t>
  </si>
  <si>
    <t xml:space="preserve">Rubbens </t>
  </si>
  <si>
    <t>Van Nieuwenborgh</t>
  </si>
  <si>
    <t>Foben</t>
  </si>
  <si>
    <t xml:space="preserve">De Smedt </t>
  </si>
  <si>
    <t xml:space="preserve">Leonard </t>
  </si>
  <si>
    <t xml:space="preserve">Van Der Smissen </t>
  </si>
  <si>
    <t xml:space="preserve">Aster </t>
  </si>
  <si>
    <t>De Backer</t>
  </si>
  <si>
    <t>Kenzo</t>
  </si>
  <si>
    <t>Garez</t>
  </si>
  <si>
    <t>Dries</t>
  </si>
  <si>
    <t>Wacko's</t>
  </si>
  <si>
    <t>Moortgat</t>
  </si>
  <si>
    <t>Gil</t>
  </si>
  <si>
    <t xml:space="preserve">Moortgat </t>
  </si>
  <si>
    <t>Fre</t>
  </si>
  <si>
    <t>Palmans</t>
  </si>
  <si>
    <t>Quinten</t>
  </si>
  <si>
    <t>Van der Vurst</t>
  </si>
  <si>
    <t>Roel</t>
  </si>
  <si>
    <t>De Cock</t>
  </si>
  <si>
    <t>Floris</t>
  </si>
  <si>
    <t>Pallieter</t>
  </si>
  <si>
    <t>Merlijn</t>
  </si>
  <si>
    <t>Mestiaen</t>
  </si>
  <si>
    <t>Maximilien</t>
  </si>
  <si>
    <t>Hertsens</t>
  </si>
  <si>
    <t>Arthur</t>
  </si>
  <si>
    <t>De Wolf</t>
  </si>
  <si>
    <t>De Bolle</t>
  </si>
  <si>
    <t>Kempkes</t>
  </si>
  <si>
    <t>Van Der Haegen</t>
  </si>
  <si>
    <t>Nevens</t>
  </si>
  <si>
    <t>Cobaert</t>
  </si>
  <si>
    <t>Broeckaert</t>
  </si>
  <si>
    <t>Yben</t>
  </si>
  <si>
    <t>Mannaerts</t>
  </si>
  <si>
    <t>Alvin</t>
  </si>
  <si>
    <t>Sempundu</t>
  </si>
  <si>
    <t xml:space="preserve">Hertens </t>
  </si>
  <si>
    <t>Ferre</t>
  </si>
  <si>
    <t xml:space="preserve"> Youngboys Lieje</t>
  </si>
  <si>
    <t>d'amadees</t>
  </si>
  <si>
    <t>sportcafe</t>
  </si>
  <si>
    <t>frontal</t>
  </si>
  <si>
    <t>sportief</t>
  </si>
  <si>
    <t>stamX</t>
  </si>
  <si>
    <t>wacko's</t>
  </si>
  <si>
    <t>youngboys</t>
  </si>
  <si>
    <t>de kapoenen</t>
  </si>
  <si>
    <t>balkanos</t>
  </si>
  <si>
    <t>Denderhoutem</t>
  </si>
  <si>
    <t>Dendeleeuw</t>
  </si>
  <si>
    <t>Denderleeuw</t>
  </si>
  <si>
    <t>v</t>
  </si>
  <si>
    <t>Week 4</t>
  </si>
  <si>
    <t>Inhaalwedstrijden</t>
  </si>
  <si>
    <t>bekercompetitie</t>
  </si>
  <si>
    <t>15U</t>
  </si>
  <si>
    <t>16U</t>
  </si>
  <si>
    <t>18U</t>
  </si>
  <si>
    <t>19U</t>
  </si>
  <si>
    <t>21U</t>
  </si>
  <si>
    <t>22U</t>
  </si>
  <si>
    <t>20U</t>
  </si>
  <si>
    <t>17U</t>
  </si>
  <si>
    <t>14U</t>
  </si>
  <si>
    <t xml:space="preserve">inhaalwedstijden </t>
  </si>
  <si>
    <t>speeldag 1</t>
  </si>
  <si>
    <t>speeldag 2</t>
  </si>
  <si>
    <t>17/042027</t>
  </si>
  <si>
    <t>speeldag 3</t>
  </si>
  <si>
    <t>speeldag 4</t>
  </si>
  <si>
    <t>speeldag 5</t>
  </si>
  <si>
    <t>speeldag 6</t>
  </si>
  <si>
    <t>5de poule a</t>
  </si>
  <si>
    <t>5de poule b</t>
  </si>
  <si>
    <t>4de poule a</t>
  </si>
  <si>
    <t>4de poule b</t>
  </si>
  <si>
    <t>3de poule a</t>
  </si>
  <si>
    <t>3de poule b</t>
  </si>
  <si>
    <t>2de poule b</t>
  </si>
  <si>
    <t>1ste poule b</t>
  </si>
  <si>
    <t>2de poule a</t>
  </si>
  <si>
    <t>1ste poule a</t>
  </si>
  <si>
    <t>a</t>
  </si>
  <si>
    <t>e</t>
  </si>
  <si>
    <t>c</t>
  </si>
  <si>
    <t>b</t>
  </si>
  <si>
    <t>d</t>
  </si>
  <si>
    <t>vrij</t>
  </si>
  <si>
    <t>h</t>
  </si>
  <si>
    <t>j</t>
  </si>
  <si>
    <t>g</t>
  </si>
  <si>
    <t>f</t>
  </si>
  <si>
    <t>i</t>
  </si>
  <si>
    <t>verplaatst 2/01/2027</t>
  </si>
  <si>
    <t>vooruitgeschoven wedstrijd week16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</si>
</sst>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3" fillId="0" borderId="0" xfId="0" applyFont="1"/>
    <xf numFmtId="0" fontId="0" fillId="0" borderId="5" xfId="0" applyBorder="1"/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14" fontId="0" fillId="9" borderId="2" xfId="0" applyNumberFormat="1" applyFill="1" applyBorder="1" applyAlignment="1">
      <alignment horizontal="center" vertical="center"/>
    </xf>
    <xf numFmtId="14" fontId="0" fillId="9" borderId="3" xfId="0" applyNumberFormat="1" applyFill="1" applyBorder="1" applyAlignment="1">
      <alignment horizontal="center" vertical="center"/>
    </xf>
    <xf numFmtId="14" fontId="0" fillId="9" borderId="4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microsoft.com/office/2017/10/relationships/person" Target="persons/perso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8e127b0d2ed71b9/masterkalender%202026-2027.xlsm" TargetMode="External"/><Relationship Id="rId1" Type="http://schemas.openxmlformats.org/officeDocument/2006/relationships/externalLinkPath" Target="masterkalender%202026-2027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8e127b0d2ed71b9/Documenten/zaalvoetbalcompetitie/masterkalender.xlsm" TargetMode="External"/><Relationship Id="rId1" Type="http://schemas.openxmlformats.org/officeDocument/2006/relationships/externalLinkPath" Target="Documenten/zaalvoetbalcompetitie/masterkalender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8e127b0d2ed71b9/Documenten/zaalvoetbalcompetitie/spelerslijsten2025-2026.xlsx" TargetMode="External"/><Relationship Id="rId1" Type="http://schemas.openxmlformats.org/officeDocument/2006/relationships/externalLinkPath" Target="Documenten/zaalvoetbalcompetitie/spelerslijsten2025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ams"/>
      <sheetName val="Home"/>
      <sheetName val="Away"/>
      <sheetName val="fixtures"/>
      <sheetName val="Calculations"/>
      <sheetName val="klassement"/>
      <sheetName val="Random"/>
      <sheetName val="Data"/>
    </sheetNames>
    <sheetDataSet>
      <sheetData sheetId="0"/>
      <sheetData sheetId="1"/>
      <sheetData sheetId="2"/>
      <sheetData sheetId="3"/>
      <sheetData sheetId="4">
        <row r="3">
          <cell r="A3">
            <v>1</v>
          </cell>
          <cell r="B3">
            <v>1</v>
          </cell>
          <cell r="C3" t="str">
            <v>sportief</v>
          </cell>
        </row>
        <row r="4">
          <cell r="A4">
            <v>2</v>
          </cell>
          <cell r="B4">
            <v>1</v>
          </cell>
          <cell r="C4" t="str">
            <v>sportcafe</v>
          </cell>
        </row>
        <row r="5">
          <cell r="A5">
            <v>3</v>
          </cell>
          <cell r="B5">
            <v>1</v>
          </cell>
          <cell r="C5" t="str">
            <v>balkanos</v>
          </cell>
        </row>
        <row r="6">
          <cell r="A6">
            <v>4</v>
          </cell>
          <cell r="B6">
            <v>1</v>
          </cell>
          <cell r="C6" t="str">
            <v>stamX</v>
          </cell>
        </row>
        <row r="7">
          <cell r="A7">
            <v>5</v>
          </cell>
          <cell r="B7">
            <v>1</v>
          </cell>
          <cell r="C7" t="str">
            <v>losnoakin</v>
          </cell>
        </row>
        <row r="8">
          <cell r="A8">
            <v>6</v>
          </cell>
          <cell r="B8">
            <v>1</v>
          </cell>
          <cell r="C8" t="str">
            <v>de kapoenen</v>
          </cell>
        </row>
        <row r="9">
          <cell r="A9">
            <v>7</v>
          </cell>
          <cell r="B9">
            <v>1</v>
          </cell>
          <cell r="C9" t="str">
            <v>wacko's</v>
          </cell>
        </row>
        <row r="10">
          <cell r="A10">
            <v>8</v>
          </cell>
          <cell r="B10">
            <v>1</v>
          </cell>
          <cell r="C10" t="str">
            <v>frontal</v>
          </cell>
        </row>
        <row r="11">
          <cell r="A11">
            <v>9</v>
          </cell>
          <cell r="B11">
            <v>1</v>
          </cell>
          <cell r="C11" t="str">
            <v>d'amadees</v>
          </cell>
        </row>
        <row r="12">
          <cell r="A12">
            <v>10</v>
          </cell>
          <cell r="B12">
            <v>1</v>
          </cell>
          <cell r="C12" t="str">
            <v>youngboys</v>
          </cell>
        </row>
        <row r="13">
          <cell r="A13" t="str">
            <v/>
          </cell>
          <cell r="B13" t="str">
            <v/>
          </cell>
          <cell r="C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ams"/>
      <sheetName val="Home"/>
      <sheetName val="Away"/>
      <sheetName val="fixtures"/>
      <sheetName val="Calculations"/>
      <sheetName val="klassement"/>
      <sheetName val="Random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>
            <v>1</v>
          </cell>
          <cell r="B3">
            <v>1</v>
          </cell>
          <cell r="C3" t="str">
            <v>1 poule a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4">
          <cell r="A4">
            <v>2</v>
          </cell>
          <cell r="B4">
            <v>1</v>
          </cell>
          <cell r="C4" t="str">
            <v>2 poule a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</row>
        <row r="5">
          <cell r="A5">
            <v>3</v>
          </cell>
          <cell r="B5">
            <v>1</v>
          </cell>
          <cell r="C5" t="str">
            <v>3 poule a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A6">
            <v>4</v>
          </cell>
          <cell r="B6">
            <v>1</v>
          </cell>
          <cell r="C6" t="str">
            <v>4 poule 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5</v>
          </cell>
          <cell r="B7">
            <v>1</v>
          </cell>
          <cell r="C7" t="str">
            <v>5 poule a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</row>
        <row r="9">
          <cell r="A9" t="str">
            <v/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ortcafe"/>
      <sheetName val="stam x"/>
      <sheetName val="D'amedees"/>
      <sheetName val="De kapoenen"/>
      <sheetName val="Wacko's"/>
      <sheetName val="Frontal"/>
      <sheetName val="Balkano"/>
      <sheetName val="losnoakin"/>
      <sheetName val="young boy's"/>
      <sheetName val="sportief"/>
      <sheetName val="Real Illegal"/>
      <sheetName val="Boca's"/>
    </sheetNames>
    <sheetDataSet>
      <sheetData sheetId="0">
        <row r="2">
          <cell r="AE2">
            <v>1</v>
          </cell>
        </row>
        <row r="3">
          <cell r="AE3">
            <v>2</v>
          </cell>
        </row>
        <row r="4">
          <cell r="AE4">
            <v>1</v>
          </cell>
        </row>
        <row r="5">
          <cell r="AE5">
            <v>0</v>
          </cell>
        </row>
        <row r="6">
          <cell r="AE6">
            <v>1</v>
          </cell>
        </row>
        <row r="7">
          <cell r="AE7">
            <v>4</v>
          </cell>
        </row>
        <row r="8">
          <cell r="AE8">
            <v>0</v>
          </cell>
        </row>
        <row r="9">
          <cell r="AE9">
            <v>4</v>
          </cell>
        </row>
        <row r="10">
          <cell r="AE10">
            <v>3</v>
          </cell>
        </row>
        <row r="11">
          <cell r="AE11">
            <v>7</v>
          </cell>
        </row>
        <row r="12">
          <cell r="AE12">
            <v>0</v>
          </cell>
        </row>
        <row r="13">
          <cell r="AE13">
            <v>4</v>
          </cell>
        </row>
        <row r="14">
          <cell r="AE14">
            <v>1</v>
          </cell>
        </row>
        <row r="15">
          <cell r="AE15">
            <v>5</v>
          </cell>
        </row>
        <row r="16">
          <cell r="AE16">
            <v>1</v>
          </cell>
        </row>
        <row r="18">
          <cell r="AE18">
            <v>0</v>
          </cell>
        </row>
        <row r="19">
          <cell r="AE19">
            <v>3</v>
          </cell>
        </row>
        <row r="20">
          <cell r="AE20">
            <v>5</v>
          </cell>
        </row>
        <row r="21">
          <cell r="AE21">
            <v>5</v>
          </cell>
        </row>
        <row r="22">
          <cell r="AE22">
            <v>3</v>
          </cell>
        </row>
      </sheetData>
      <sheetData sheetId="1">
        <row r="2">
          <cell r="AE2">
            <v>1</v>
          </cell>
        </row>
        <row r="3">
          <cell r="AE3">
            <v>10</v>
          </cell>
        </row>
        <row r="4">
          <cell r="AE4">
            <v>30</v>
          </cell>
        </row>
        <row r="5">
          <cell r="AE5">
            <v>11</v>
          </cell>
        </row>
        <row r="6">
          <cell r="AE6">
            <v>2</v>
          </cell>
        </row>
        <row r="7">
          <cell r="AE7">
            <v>13</v>
          </cell>
        </row>
        <row r="8">
          <cell r="AE8">
            <v>13</v>
          </cell>
        </row>
        <row r="9">
          <cell r="AE9">
            <v>5</v>
          </cell>
        </row>
        <row r="10">
          <cell r="AE10">
            <v>0</v>
          </cell>
        </row>
        <row r="11">
          <cell r="AE11">
            <v>1</v>
          </cell>
        </row>
        <row r="12">
          <cell r="AE12">
            <v>2</v>
          </cell>
        </row>
        <row r="13">
          <cell r="AE13">
            <v>0</v>
          </cell>
        </row>
        <row r="14">
          <cell r="AE14">
            <v>0</v>
          </cell>
        </row>
        <row r="15">
          <cell r="AE15">
            <v>8</v>
          </cell>
        </row>
        <row r="16">
          <cell r="AE16">
            <v>0</v>
          </cell>
        </row>
        <row r="18">
          <cell r="AE18">
            <v>8</v>
          </cell>
        </row>
        <row r="19">
          <cell r="AE19">
            <v>2</v>
          </cell>
        </row>
        <row r="20">
          <cell r="AE20">
            <v>3</v>
          </cell>
        </row>
        <row r="21">
          <cell r="AE21">
            <v>1</v>
          </cell>
        </row>
        <row r="22">
          <cell r="AE22">
            <v>6</v>
          </cell>
        </row>
        <row r="23">
          <cell r="AE23">
            <v>14</v>
          </cell>
        </row>
        <row r="24">
          <cell r="AE24">
            <v>0</v>
          </cell>
        </row>
      </sheetData>
      <sheetData sheetId="2">
        <row r="2">
          <cell r="AE2">
            <v>5</v>
          </cell>
        </row>
        <row r="3">
          <cell r="AE3">
            <v>33</v>
          </cell>
        </row>
        <row r="4">
          <cell r="AE4">
            <v>0</v>
          </cell>
        </row>
        <row r="5">
          <cell r="AE5">
            <v>35</v>
          </cell>
        </row>
        <row r="6">
          <cell r="AE6">
            <v>0</v>
          </cell>
        </row>
        <row r="7">
          <cell r="AE7">
            <v>6</v>
          </cell>
        </row>
        <row r="8">
          <cell r="AE8">
            <v>2</v>
          </cell>
        </row>
        <row r="9">
          <cell r="AE9">
            <v>5</v>
          </cell>
        </row>
        <row r="10">
          <cell r="AE10">
            <v>7</v>
          </cell>
        </row>
        <row r="11">
          <cell r="AE11">
            <v>3</v>
          </cell>
        </row>
        <row r="12">
          <cell r="AE12">
            <v>3</v>
          </cell>
        </row>
        <row r="13">
          <cell r="AE13">
            <v>3</v>
          </cell>
        </row>
        <row r="14">
          <cell r="AE14">
            <v>3</v>
          </cell>
        </row>
        <row r="15">
          <cell r="AE15">
            <v>0</v>
          </cell>
        </row>
        <row r="16">
          <cell r="AE16">
            <v>3</v>
          </cell>
        </row>
        <row r="18">
          <cell r="AE18">
            <v>0</v>
          </cell>
        </row>
        <row r="19">
          <cell r="AE19">
            <v>0</v>
          </cell>
        </row>
        <row r="20">
          <cell r="AE20">
            <v>0</v>
          </cell>
        </row>
      </sheetData>
      <sheetData sheetId="3">
        <row r="2">
          <cell r="AE2">
            <v>5</v>
          </cell>
        </row>
        <row r="3">
          <cell r="AE3">
            <v>6</v>
          </cell>
        </row>
        <row r="4">
          <cell r="AE4">
            <v>0</v>
          </cell>
        </row>
        <row r="5">
          <cell r="AE5">
            <v>1</v>
          </cell>
        </row>
        <row r="6">
          <cell r="AE6">
            <v>0</v>
          </cell>
        </row>
        <row r="7">
          <cell r="AE7">
            <v>6</v>
          </cell>
        </row>
        <row r="8">
          <cell r="AE8">
            <v>3</v>
          </cell>
        </row>
        <row r="9">
          <cell r="AE9">
            <v>13</v>
          </cell>
        </row>
        <row r="10">
          <cell r="AE10">
            <v>8</v>
          </cell>
        </row>
        <row r="11">
          <cell r="AE11">
            <v>0</v>
          </cell>
        </row>
        <row r="12">
          <cell r="AE12">
            <v>0</v>
          </cell>
        </row>
        <row r="13">
          <cell r="AE13">
            <v>0</v>
          </cell>
        </row>
        <row r="14">
          <cell r="AE14">
            <v>13</v>
          </cell>
        </row>
        <row r="15">
          <cell r="AE15">
            <v>7</v>
          </cell>
        </row>
        <row r="16">
          <cell r="AE16">
            <v>3</v>
          </cell>
        </row>
        <row r="18">
          <cell r="AE18">
            <v>0</v>
          </cell>
        </row>
        <row r="19">
          <cell r="AE19">
            <v>4</v>
          </cell>
        </row>
        <row r="20">
          <cell r="AE20">
            <v>12</v>
          </cell>
        </row>
        <row r="21">
          <cell r="AE21">
            <v>1</v>
          </cell>
        </row>
        <row r="22">
          <cell r="AE22">
            <v>0</v>
          </cell>
        </row>
        <row r="23">
          <cell r="AE23">
            <v>0</v>
          </cell>
        </row>
        <row r="24">
          <cell r="AE24">
            <v>0</v>
          </cell>
        </row>
      </sheetData>
      <sheetData sheetId="4">
        <row r="2">
          <cell r="AE2">
            <v>0</v>
          </cell>
        </row>
        <row r="3">
          <cell r="AE3">
            <v>20</v>
          </cell>
        </row>
        <row r="4">
          <cell r="AE4">
            <v>3</v>
          </cell>
        </row>
        <row r="5">
          <cell r="AE5">
            <v>1</v>
          </cell>
        </row>
        <row r="6">
          <cell r="AE6">
            <v>7</v>
          </cell>
        </row>
        <row r="7">
          <cell r="AE7">
            <v>1</v>
          </cell>
        </row>
        <row r="8">
          <cell r="AE8">
            <v>0</v>
          </cell>
        </row>
        <row r="9">
          <cell r="AE9">
            <v>25</v>
          </cell>
        </row>
        <row r="10">
          <cell r="AE10">
            <v>2</v>
          </cell>
        </row>
        <row r="11">
          <cell r="AE11">
            <v>0</v>
          </cell>
        </row>
        <row r="12">
          <cell r="AE12">
            <v>3</v>
          </cell>
        </row>
        <row r="13">
          <cell r="AE13">
            <v>1</v>
          </cell>
        </row>
        <row r="14">
          <cell r="AE14">
            <v>0</v>
          </cell>
        </row>
        <row r="15">
          <cell r="AE15">
            <v>4</v>
          </cell>
        </row>
        <row r="16">
          <cell r="AE16">
            <v>0</v>
          </cell>
        </row>
        <row r="18">
          <cell r="AE18">
            <v>4</v>
          </cell>
        </row>
        <row r="19">
          <cell r="AE19">
            <v>0</v>
          </cell>
        </row>
        <row r="20">
          <cell r="AE20">
            <v>4</v>
          </cell>
        </row>
        <row r="21">
          <cell r="AE21">
            <v>3</v>
          </cell>
        </row>
      </sheetData>
      <sheetData sheetId="5">
        <row r="2">
          <cell r="AE2">
            <v>19</v>
          </cell>
        </row>
        <row r="3">
          <cell r="AE3">
            <v>9</v>
          </cell>
        </row>
        <row r="4">
          <cell r="AE4">
            <v>4</v>
          </cell>
        </row>
        <row r="5">
          <cell r="AE5">
            <v>17</v>
          </cell>
        </row>
        <row r="6">
          <cell r="AE6">
            <v>13</v>
          </cell>
        </row>
        <row r="7">
          <cell r="AE7">
            <v>24</v>
          </cell>
        </row>
        <row r="8">
          <cell r="AE8">
            <v>0</v>
          </cell>
        </row>
        <row r="9">
          <cell r="AE9">
            <v>0</v>
          </cell>
        </row>
        <row r="10">
          <cell r="AE10">
            <v>2</v>
          </cell>
        </row>
        <row r="11">
          <cell r="AE11">
            <v>2</v>
          </cell>
        </row>
        <row r="12">
          <cell r="AE12">
            <v>2</v>
          </cell>
        </row>
        <row r="13">
          <cell r="AE13">
            <v>0</v>
          </cell>
        </row>
        <row r="14">
          <cell r="AE14">
            <v>0</v>
          </cell>
        </row>
        <row r="15">
          <cell r="AE15">
            <v>1</v>
          </cell>
        </row>
        <row r="16">
          <cell r="AE16">
            <v>2</v>
          </cell>
        </row>
        <row r="18">
          <cell r="AE18">
            <v>7</v>
          </cell>
        </row>
      </sheetData>
      <sheetData sheetId="6">
        <row r="2">
          <cell r="AD2">
            <v>0</v>
          </cell>
        </row>
        <row r="3">
          <cell r="AD3">
            <v>0</v>
          </cell>
        </row>
        <row r="4">
          <cell r="AD4">
            <v>9</v>
          </cell>
        </row>
        <row r="5">
          <cell r="AD5">
            <v>6</v>
          </cell>
        </row>
        <row r="6">
          <cell r="AD6">
            <v>9</v>
          </cell>
        </row>
        <row r="7">
          <cell r="AD7">
            <v>11</v>
          </cell>
        </row>
        <row r="8">
          <cell r="AD8">
            <v>10</v>
          </cell>
        </row>
        <row r="9">
          <cell r="AD9">
            <v>6</v>
          </cell>
        </row>
        <row r="10">
          <cell r="AD10">
            <v>4</v>
          </cell>
        </row>
        <row r="11">
          <cell r="AD11">
            <v>14</v>
          </cell>
        </row>
        <row r="12">
          <cell r="AD12">
            <v>1</v>
          </cell>
        </row>
        <row r="13">
          <cell r="AD13">
            <v>3</v>
          </cell>
        </row>
        <row r="14">
          <cell r="AD14">
            <v>11</v>
          </cell>
        </row>
        <row r="15">
          <cell r="AD15">
            <v>13</v>
          </cell>
        </row>
      </sheetData>
      <sheetData sheetId="7">
        <row r="2">
          <cell r="AE2">
            <v>5</v>
          </cell>
        </row>
        <row r="3">
          <cell r="AE3">
            <v>0</v>
          </cell>
        </row>
        <row r="4">
          <cell r="AE4">
            <v>0</v>
          </cell>
        </row>
        <row r="5">
          <cell r="AE5">
            <v>9</v>
          </cell>
        </row>
        <row r="6">
          <cell r="AE6">
            <v>3</v>
          </cell>
        </row>
        <row r="7">
          <cell r="AE7">
            <v>8</v>
          </cell>
        </row>
        <row r="8">
          <cell r="AE8">
            <v>10</v>
          </cell>
        </row>
        <row r="9">
          <cell r="AE9">
            <v>16</v>
          </cell>
        </row>
        <row r="10">
          <cell r="AE10">
            <v>0</v>
          </cell>
        </row>
        <row r="11">
          <cell r="AE11">
            <v>4</v>
          </cell>
        </row>
        <row r="12">
          <cell r="AE12">
            <v>7</v>
          </cell>
        </row>
        <row r="13">
          <cell r="AE13">
            <v>6</v>
          </cell>
        </row>
        <row r="14">
          <cell r="AE14">
            <v>7</v>
          </cell>
        </row>
        <row r="15">
          <cell r="AE15">
            <v>1</v>
          </cell>
        </row>
        <row r="16">
          <cell r="AE16">
            <v>0</v>
          </cell>
        </row>
      </sheetData>
      <sheetData sheetId="8">
        <row r="2">
          <cell r="AE2">
            <v>7</v>
          </cell>
        </row>
        <row r="3">
          <cell r="AE3">
            <v>5</v>
          </cell>
        </row>
        <row r="4">
          <cell r="AE4">
            <v>4</v>
          </cell>
        </row>
        <row r="5">
          <cell r="AE5">
            <v>5</v>
          </cell>
        </row>
        <row r="6">
          <cell r="AE6">
            <v>3</v>
          </cell>
        </row>
        <row r="7">
          <cell r="AE7">
            <v>7</v>
          </cell>
        </row>
        <row r="8">
          <cell r="AE8">
            <v>1</v>
          </cell>
        </row>
        <row r="9">
          <cell r="AE9">
            <v>17</v>
          </cell>
        </row>
        <row r="10">
          <cell r="AE10">
            <v>1</v>
          </cell>
        </row>
        <row r="11">
          <cell r="AE11">
            <v>0</v>
          </cell>
        </row>
        <row r="12">
          <cell r="AE12">
            <v>1</v>
          </cell>
        </row>
        <row r="13">
          <cell r="AE13">
            <v>8</v>
          </cell>
        </row>
        <row r="14">
          <cell r="AE14">
            <v>8</v>
          </cell>
        </row>
        <row r="15">
          <cell r="AE15">
            <v>0</v>
          </cell>
        </row>
        <row r="16">
          <cell r="AE16">
            <v>2</v>
          </cell>
        </row>
        <row r="18">
          <cell r="AE18">
            <v>0</v>
          </cell>
        </row>
        <row r="19">
          <cell r="AE19">
            <v>5</v>
          </cell>
        </row>
        <row r="20">
          <cell r="AE20">
            <v>4</v>
          </cell>
        </row>
        <row r="21">
          <cell r="AE21">
            <v>8</v>
          </cell>
        </row>
        <row r="22">
          <cell r="AE22">
            <v>7</v>
          </cell>
        </row>
      </sheetData>
      <sheetData sheetId="9">
        <row r="2">
          <cell r="AE2">
            <v>2</v>
          </cell>
        </row>
        <row r="3">
          <cell r="AE3">
            <v>1</v>
          </cell>
        </row>
        <row r="4">
          <cell r="AE4">
            <v>5</v>
          </cell>
        </row>
        <row r="5">
          <cell r="AE5">
            <v>0</v>
          </cell>
        </row>
        <row r="6">
          <cell r="AE6">
            <v>1</v>
          </cell>
        </row>
        <row r="7">
          <cell r="AE7">
            <v>2</v>
          </cell>
        </row>
        <row r="8">
          <cell r="AE8">
            <v>5</v>
          </cell>
        </row>
        <row r="9">
          <cell r="AE9">
            <v>11</v>
          </cell>
        </row>
        <row r="10">
          <cell r="AE10">
            <v>0</v>
          </cell>
        </row>
        <row r="11">
          <cell r="AE11">
            <v>6</v>
          </cell>
        </row>
        <row r="12">
          <cell r="AE12">
            <v>1</v>
          </cell>
        </row>
        <row r="13">
          <cell r="AE13">
            <v>0</v>
          </cell>
        </row>
        <row r="14">
          <cell r="AE14">
            <v>8</v>
          </cell>
        </row>
        <row r="15">
          <cell r="AE15">
            <v>20</v>
          </cell>
        </row>
        <row r="16">
          <cell r="AE16">
            <v>1</v>
          </cell>
        </row>
      </sheetData>
      <sheetData sheetId="10">
        <row r="2">
          <cell r="AE2">
            <v>21</v>
          </cell>
        </row>
        <row r="3">
          <cell r="AE3">
            <v>29</v>
          </cell>
        </row>
        <row r="4">
          <cell r="AE4">
            <v>9</v>
          </cell>
        </row>
        <row r="5">
          <cell r="AE5">
            <v>27</v>
          </cell>
        </row>
        <row r="6">
          <cell r="AE6">
            <v>46</v>
          </cell>
        </row>
        <row r="7">
          <cell r="AE7">
            <v>2</v>
          </cell>
        </row>
        <row r="8">
          <cell r="AE8">
            <v>13</v>
          </cell>
        </row>
        <row r="9">
          <cell r="AE9">
            <v>8</v>
          </cell>
        </row>
        <row r="10">
          <cell r="AE10">
            <v>2</v>
          </cell>
        </row>
        <row r="11">
          <cell r="AE11">
            <v>0</v>
          </cell>
        </row>
        <row r="12">
          <cell r="AE12">
            <v>12</v>
          </cell>
        </row>
      </sheetData>
      <sheetData sheetId="1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E95B-27E3-46FA-97C0-00673840C6DA}">
  <sheetPr codeName="Blad1"/>
  <dimension ref="A1:Q234"/>
  <sheetViews>
    <sheetView tabSelected="1" topLeftCell="A64" zoomScale="110" zoomScaleNormal="110" workbookViewId="0">
      <selection activeCell="A76" sqref="A76:H81"/>
    </sheetView>
  </sheetViews>
  <sheetFormatPr defaultRowHeight="14.4" x14ac:dyDescent="0.3"/>
  <cols>
    <col min="1" max="1" width="16.109375" style="3" bestFit="1" customWidth="1"/>
    <col min="2" max="2" width="5.5546875" style="3" customWidth="1"/>
    <col min="3" max="3" width="1.88671875" style="3" bestFit="1" customWidth="1"/>
    <col min="4" max="4" width="5.5546875" style="3" customWidth="1"/>
    <col min="5" max="5" width="15.109375" style="3" bestFit="1" customWidth="1"/>
    <col min="6" max="6" width="12.109375" style="3" customWidth="1"/>
    <col min="7" max="7" width="4.109375" style="3" bestFit="1" customWidth="1"/>
    <col min="8" max="8" width="15.21875" style="3" bestFit="1" customWidth="1"/>
    <col min="10" max="11" width="8.88671875" customWidth="1"/>
    <col min="15" max="15" width="17.21875" customWidth="1"/>
  </cols>
  <sheetData>
    <row r="1" spans="1:14" x14ac:dyDescent="0.3">
      <c r="A1" s="9" t="s">
        <v>0</v>
      </c>
      <c r="B1" s="26" t="s">
        <v>1</v>
      </c>
      <c r="C1" s="26"/>
      <c r="D1" s="26"/>
      <c r="E1" s="7"/>
      <c r="F1" s="7" t="s">
        <v>2</v>
      </c>
      <c r="G1" s="7" t="s">
        <v>3</v>
      </c>
      <c r="H1" s="7" t="s">
        <v>4</v>
      </c>
    </row>
    <row r="2" spans="1:14" x14ac:dyDescent="0.3">
      <c r="A2" s="15" t="s">
        <v>371</v>
      </c>
      <c r="B2" s="16"/>
      <c r="C2" s="16" t="s">
        <v>382</v>
      </c>
      <c r="D2" s="16"/>
      <c r="E2" s="15" t="s">
        <v>372</v>
      </c>
      <c r="F2" s="17">
        <v>46270</v>
      </c>
      <c r="G2" s="16" t="s">
        <v>386</v>
      </c>
      <c r="H2" s="16" t="s">
        <v>379</v>
      </c>
    </row>
    <row r="3" spans="1:14" x14ac:dyDescent="0.3">
      <c r="A3" s="15" t="s">
        <v>192</v>
      </c>
      <c r="B3" s="16"/>
      <c r="C3" s="16" t="s">
        <v>382</v>
      </c>
      <c r="D3" s="16"/>
      <c r="E3" s="15" t="s">
        <v>373</v>
      </c>
      <c r="F3" s="17">
        <v>46270</v>
      </c>
      <c r="G3" s="16" t="s">
        <v>387</v>
      </c>
      <c r="H3" s="16" t="s">
        <v>379</v>
      </c>
    </row>
    <row r="4" spans="1:14" x14ac:dyDescent="0.3">
      <c r="A4" s="15" t="s">
        <v>375</v>
      </c>
      <c r="B4" s="16"/>
      <c r="C4" s="16" t="s">
        <v>382</v>
      </c>
      <c r="D4" s="16"/>
      <c r="E4" s="15" t="s">
        <v>377</v>
      </c>
      <c r="F4" s="17">
        <v>46270</v>
      </c>
      <c r="G4" s="16" t="s">
        <v>393</v>
      </c>
      <c r="H4" s="16" t="s">
        <v>379</v>
      </c>
    </row>
    <row r="5" spans="1:14" x14ac:dyDescent="0.3">
      <c r="A5" s="9" t="s">
        <v>22</v>
      </c>
      <c r="B5" s="7"/>
      <c r="C5" s="7"/>
      <c r="D5" s="7"/>
      <c r="E5" s="7"/>
      <c r="F5" s="7"/>
      <c r="G5" s="7"/>
      <c r="H5" s="7"/>
    </row>
    <row r="6" spans="1:14" x14ac:dyDescent="0.3">
      <c r="A6" s="21" t="s">
        <v>375</v>
      </c>
      <c r="B6" s="16"/>
      <c r="C6" s="16" t="s">
        <v>382</v>
      </c>
      <c r="D6" s="16"/>
      <c r="E6" s="16" t="s">
        <v>373</v>
      </c>
      <c r="F6" s="17">
        <v>46277</v>
      </c>
      <c r="G6" s="16" t="s">
        <v>386</v>
      </c>
      <c r="H6" s="16" t="s">
        <v>379</v>
      </c>
    </row>
    <row r="7" spans="1:14" x14ac:dyDescent="0.3">
      <c r="A7" s="16" t="s">
        <v>376</v>
      </c>
      <c r="B7" s="16"/>
      <c r="C7" s="16" t="s">
        <v>382</v>
      </c>
      <c r="D7" s="16"/>
      <c r="E7" s="16" t="s">
        <v>371</v>
      </c>
      <c r="F7" s="17">
        <v>46277</v>
      </c>
      <c r="G7" s="16" t="s">
        <v>387</v>
      </c>
      <c r="H7" s="16" t="s">
        <v>379</v>
      </c>
      <c r="J7" s="3"/>
      <c r="K7" s="3"/>
      <c r="L7" s="3"/>
      <c r="M7" s="3"/>
      <c r="N7" s="3"/>
    </row>
    <row r="8" spans="1:14" x14ac:dyDescent="0.3">
      <c r="A8" s="16" t="s">
        <v>370</v>
      </c>
      <c r="B8" s="16"/>
      <c r="C8" s="16" t="s">
        <v>382</v>
      </c>
      <c r="D8" s="16"/>
      <c r="E8" s="16" t="s">
        <v>377</v>
      </c>
      <c r="F8" s="17">
        <v>46277</v>
      </c>
      <c r="G8" s="16" t="s">
        <v>393</v>
      </c>
      <c r="H8" s="16" t="s">
        <v>379</v>
      </c>
    </row>
    <row r="9" spans="1:14" x14ac:dyDescent="0.3">
      <c r="A9" s="19" t="s">
        <v>378</v>
      </c>
      <c r="B9" s="19"/>
      <c r="C9" s="19" t="s">
        <v>382</v>
      </c>
      <c r="D9" s="19"/>
      <c r="E9" s="19" t="s">
        <v>372</v>
      </c>
      <c r="F9" s="20">
        <v>46277</v>
      </c>
      <c r="G9" s="19" t="s">
        <v>393</v>
      </c>
      <c r="H9" s="19" t="s">
        <v>381</v>
      </c>
    </row>
    <row r="10" spans="1:14" x14ac:dyDescent="0.3">
      <c r="A10" s="19" t="s">
        <v>192</v>
      </c>
      <c r="B10" s="19"/>
      <c r="C10" s="19" t="s">
        <v>382</v>
      </c>
      <c r="D10" s="19"/>
      <c r="E10" s="19" t="s">
        <v>374</v>
      </c>
      <c r="F10" s="20">
        <v>46277</v>
      </c>
      <c r="G10" s="19" t="s">
        <v>388</v>
      </c>
      <c r="H10" s="19" t="s">
        <v>381</v>
      </c>
    </row>
    <row r="11" spans="1:14" x14ac:dyDescent="0.3">
      <c r="A11" s="9" t="s">
        <v>23</v>
      </c>
      <c r="B11" s="7"/>
      <c r="C11" s="7"/>
      <c r="D11" s="7"/>
      <c r="E11" s="7"/>
      <c r="F11" s="7"/>
      <c r="G11" s="7"/>
      <c r="H11" s="7"/>
    </row>
    <row r="12" spans="1:14" x14ac:dyDescent="0.3">
      <c r="A12" s="16" t="s">
        <v>377</v>
      </c>
      <c r="B12" s="16"/>
      <c r="C12" s="16" t="s">
        <v>382</v>
      </c>
      <c r="D12" s="16"/>
      <c r="E12" s="16" t="s">
        <v>372</v>
      </c>
      <c r="F12" s="17">
        <v>46284</v>
      </c>
      <c r="G12" s="16" t="s">
        <v>386</v>
      </c>
      <c r="H12" s="16" t="s">
        <v>379</v>
      </c>
    </row>
    <row r="13" spans="1:14" x14ac:dyDescent="0.3">
      <c r="A13" s="16" t="s">
        <v>378</v>
      </c>
      <c r="B13" s="16"/>
      <c r="C13" s="16" t="s">
        <v>382</v>
      </c>
      <c r="D13" s="16"/>
      <c r="E13" s="16" t="s">
        <v>371</v>
      </c>
      <c r="F13" s="17">
        <v>46284</v>
      </c>
      <c r="G13" s="16" t="s">
        <v>387</v>
      </c>
      <c r="H13" s="16" t="s">
        <v>379</v>
      </c>
    </row>
    <row r="14" spans="1:14" x14ac:dyDescent="0.3">
      <c r="A14" s="16" t="s">
        <v>370</v>
      </c>
      <c r="B14" s="16"/>
      <c r="C14" s="16" t="s">
        <v>382</v>
      </c>
      <c r="D14" s="16"/>
      <c r="E14" s="16" t="s">
        <v>373</v>
      </c>
      <c r="F14" s="17">
        <v>46284</v>
      </c>
      <c r="G14" s="16" t="s">
        <v>393</v>
      </c>
      <c r="H14" s="16" t="s">
        <v>379</v>
      </c>
    </row>
    <row r="15" spans="1:14" x14ac:dyDescent="0.3">
      <c r="A15" s="9" t="s">
        <v>0</v>
      </c>
      <c r="B15" s="7"/>
      <c r="C15" s="7"/>
      <c r="D15" s="7"/>
      <c r="E15" s="7"/>
      <c r="F15" s="13"/>
      <c r="G15" s="7"/>
      <c r="H15" s="7"/>
      <c r="J15" s="3"/>
      <c r="K15" s="3"/>
      <c r="L15" s="3"/>
      <c r="M15" s="3"/>
      <c r="N15" s="3"/>
    </row>
    <row r="16" spans="1:14" x14ac:dyDescent="0.3">
      <c r="A16" s="18" t="s">
        <v>370</v>
      </c>
      <c r="B16" s="19"/>
      <c r="C16" s="19" t="s">
        <v>382</v>
      </c>
      <c r="D16" s="19"/>
      <c r="E16" s="18" t="s">
        <v>378</v>
      </c>
      <c r="F16" s="20">
        <v>46291</v>
      </c>
      <c r="G16" s="19" t="s">
        <v>393</v>
      </c>
      <c r="H16" s="19" t="s">
        <v>380</v>
      </c>
      <c r="J16" s="3"/>
      <c r="K16" s="3"/>
      <c r="L16" s="3"/>
      <c r="M16" s="3"/>
      <c r="N16" s="3"/>
    </row>
    <row r="17" spans="1:14" x14ac:dyDescent="0.3">
      <c r="A17" s="18" t="s">
        <v>376</v>
      </c>
      <c r="B17" s="19"/>
      <c r="C17" s="19" t="s">
        <v>382</v>
      </c>
      <c r="D17" s="19"/>
      <c r="E17" s="18" t="s">
        <v>374</v>
      </c>
      <c r="F17" s="20">
        <v>46291</v>
      </c>
      <c r="G17" s="19" t="s">
        <v>388</v>
      </c>
      <c r="H17" s="19" t="s">
        <v>380</v>
      </c>
      <c r="J17" s="3"/>
      <c r="K17" s="3"/>
      <c r="L17" s="3"/>
      <c r="M17" s="3"/>
      <c r="N17" s="3"/>
    </row>
    <row r="18" spans="1:14" x14ac:dyDescent="0.3">
      <c r="A18" s="36" t="s">
        <v>425</v>
      </c>
      <c r="B18" s="37"/>
      <c r="C18" s="37"/>
      <c r="D18" s="37"/>
      <c r="E18" s="38"/>
      <c r="F18" s="13"/>
      <c r="G18" s="7"/>
      <c r="H18" s="7"/>
      <c r="J18" s="3"/>
      <c r="K18" s="3"/>
      <c r="L18" s="3"/>
      <c r="M18" s="3"/>
      <c r="N18" s="3"/>
    </row>
    <row r="19" spans="1:14" x14ac:dyDescent="0.3">
      <c r="A19" s="18" t="s">
        <v>373</v>
      </c>
      <c r="B19" s="19"/>
      <c r="C19" s="19" t="s">
        <v>382</v>
      </c>
      <c r="D19" s="19"/>
      <c r="E19" s="18" t="s">
        <v>377</v>
      </c>
      <c r="F19" s="20">
        <v>46291</v>
      </c>
      <c r="G19" s="19" t="s">
        <v>389</v>
      </c>
      <c r="H19" s="19" t="s">
        <v>380</v>
      </c>
      <c r="J19" s="3"/>
      <c r="K19" s="3"/>
      <c r="L19" s="3"/>
      <c r="M19" s="3"/>
      <c r="N19" s="3"/>
    </row>
    <row r="20" spans="1:14" x14ac:dyDescent="0.3">
      <c r="A20" s="18" t="s">
        <v>375</v>
      </c>
      <c r="B20" s="19"/>
      <c r="C20" s="19" t="s">
        <v>382</v>
      </c>
      <c r="D20" s="19"/>
      <c r="E20" s="18" t="s">
        <v>372</v>
      </c>
      <c r="F20" s="20">
        <v>46291</v>
      </c>
      <c r="G20" s="19" t="s">
        <v>392</v>
      </c>
      <c r="H20" s="19" t="s">
        <v>380</v>
      </c>
      <c r="J20" s="3"/>
      <c r="K20" s="3"/>
      <c r="L20" s="3"/>
      <c r="M20" s="3"/>
      <c r="N20" s="3"/>
    </row>
    <row r="21" spans="1:14" x14ac:dyDescent="0.3">
      <c r="A21" s="9" t="s">
        <v>383</v>
      </c>
      <c r="B21" s="7"/>
      <c r="C21" s="7"/>
      <c r="D21" s="7"/>
      <c r="E21" s="7"/>
      <c r="F21" s="7"/>
      <c r="G21" s="7"/>
      <c r="H21" s="7"/>
    </row>
    <row r="22" spans="1:14" x14ac:dyDescent="0.3">
      <c r="A22" s="16" t="s">
        <v>373</v>
      </c>
      <c r="B22" s="16"/>
      <c r="C22" s="16" t="s">
        <v>382</v>
      </c>
      <c r="D22" s="16"/>
      <c r="E22" s="16" t="s">
        <v>372</v>
      </c>
      <c r="F22" s="17">
        <v>46298</v>
      </c>
      <c r="G22" s="16" t="s">
        <v>388</v>
      </c>
      <c r="H22" s="16" t="s">
        <v>379</v>
      </c>
    </row>
    <row r="23" spans="1:14" x14ac:dyDescent="0.3">
      <c r="A23" s="16" t="s">
        <v>377</v>
      </c>
      <c r="B23" s="16"/>
      <c r="C23" s="16" t="s">
        <v>382</v>
      </c>
      <c r="D23" s="16"/>
      <c r="E23" s="16" t="s">
        <v>371</v>
      </c>
      <c r="F23" s="17">
        <v>46298</v>
      </c>
      <c r="G23" s="16" t="s">
        <v>389</v>
      </c>
      <c r="H23" s="16" t="s">
        <v>379</v>
      </c>
    </row>
    <row r="24" spans="1:14" x14ac:dyDescent="0.3">
      <c r="A24" s="16" t="s">
        <v>375</v>
      </c>
      <c r="B24" s="16"/>
      <c r="C24" s="16" t="s">
        <v>382</v>
      </c>
      <c r="D24" s="16"/>
      <c r="E24" s="16" t="s">
        <v>192</v>
      </c>
      <c r="F24" s="17">
        <v>46298</v>
      </c>
      <c r="G24" s="16" t="s">
        <v>392</v>
      </c>
      <c r="H24" s="16" t="s">
        <v>379</v>
      </c>
    </row>
    <row r="25" spans="1:14" x14ac:dyDescent="0.3">
      <c r="A25" s="19" t="s">
        <v>370</v>
      </c>
      <c r="B25" s="19"/>
      <c r="C25" s="19" t="s">
        <v>382</v>
      </c>
      <c r="D25" s="19"/>
      <c r="E25" s="19" t="s">
        <v>374</v>
      </c>
      <c r="F25" s="20">
        <v>46298</v>
      </c>
      <c r="G25" s="19" t="s">
        <v>394</v>
      </c>
      <c r="H25" s="19" t="s">
        <v>381</v>
      </c>
    </row>
    <row r="26" spans="1:14" x14ac:dyDescent="0.3">
      <c r="A26" s="19" t="s">
        <v>376</v>
      </c>
      <c r="B26" s="19"/>
      <c r="C26" s="19" t="s">
        <v>382</v>
      </c>
      <c r="D26" s="19"/>
      <c r="E26" s="19" t="s">
        <v>378</v>
      </c>
      <c r="F26" s="20">
        <v>46298</v>
      </c>
      <c r="G26" s="19" t="s">
        <v>386</v>
      </c>
      <c r="H26" s="19" t="s">
        <v>381</v>
      </c>
    </row>
    <row r="27" spans="1:14" x14ac:dyDescent="0.3">
      <c r="A27" s="9" t="s">
        <v>24</v>
      </c>
      <c r="B27" s="7"/>
      <c r="C27" s="7"/>
      <c r="D27" s="7"/>
      <c r="E27" s="7"/>
      <c r="F27" s="7"/>
      <c r="G27" s="7"/>
      <c r="H27" s="7"/>
    </row>
    <row r="28" spans="1:14" x14ac:dyDescent="0.3">
      <c r="A28" s="16" t="s">
        <v>370</v>
      </c>
      <c r="B28" s="16"/>
      <c r="C28" s="16" t="s">
        <v>382</v>
      </c>
      <c r="D28" s="16"/>
      <c r="E28" s="16" t="s">
        <v>192</v>
      </c>
      <c r="F28" s="17">
        <v>46305</v>
      </c>
      <c r="G28" s="16" t="s">
        <v>389</v>
      </c>
      <c r="H28" s="16" t="s">
        <v>379</v>
      </c>
    </row>
    <row r="29" spans="1:14" x14ac:dyDescent="0.3">
      <c r="A29" s="16" t="s">
        <v>373</v>
      </c>
      <c r="B29" s="16"/>
      <c r="C29" s="16" t="s">
        <v>382</v>
      </c>
      <c r="D29" s="16"/>
      <c r="E29" s="16" t="s">
        <v>371</v>
      </c>
      <c r="F29" s="17">
        <v>46305</v>
      </c>
      <c r="G29" s="16" t="s">
        <v>392</v>
      </c>
      <c r="H29" s="16" t="s">
        <v>379</v>
      </c>
    </row>
    <row r="30" spans="1:14" x14ac:dyDescent="0.3">
      <c r="A30" s="16" t="s">
        <v>377</v>
      </c>
      <c r="B30" s="16"/>
      <c r="C30" s="16" t="s">
        <v>382</v>
      </c>
      <c r="D30" s="16"/>
      <c r="E30" s="16" t="s">
        <v>378</v>
      </c>
      <c r="F30" s="17">
        <v>46305</v>
      </c>
      <c r="G30" s="16" t="s">
        <v>390</v>
      </c>
      <c r="H30" s="16" t="s">
        <v>379</v>
      </c>
    </row>
    <row r="31" spans="1:14" x14ac:dyDescent="0.3">
      <c r="A31" s="19" t="s">
        <v>374</v>
      </c>
      <c r="B31" s="19"/>
      <c r="C31" s="19" t="s">
        <v>382</v>
      </c>
      <c r="D31" s="19"/>
      <c r="E31" s="19" t="s">
        <v>372</v>
      </c>
      <c r="F31" s="20">
        <v>46305</v>
      </c>
      <c r="G31" s="19" t="s">
        <v>387</v>
      </c>
      <c r="H31" s="19" t="s">
        <v>381</v>
      </c>
    </row>
    <row r="32" spans="1:14" x14ac:dyDescent="0.3">
      <c r="A32" s="19" t="s">
        <v>376</v>
      </c>
      <c r="B32" s="19"/>
      <c r="C32" s="19" t="s">
        <v>382</v>
      </c>
      <c r="D32" s="19"/>
      <c r="E32" s="19" t="s">
        <v>375</v>
      </c>
      <c r="F32" s="20">
        <v>46305</v>
      </c>
      <c r="G32" s="19" t="s">
        <v>393</v>
      </c>
      <c r="H32" s="19" t="s">
        <v>381</v>
      </c>
    </row>
    <row r="33" spans="1:8" x14ac:dyDescent="0.3">
      <c r="A33" s="9" t="s">
        <v>23</v>
      </c>
      <c r="B33" s="7"/>
      <c r="C33" s="7"/>
      <c r="D33" s="7"/>
      <c r="E33" s="7"/>
      <c r="F33" s="13"/>
      <c r="G33" s="7"/>
      <c r="H33" s="7"/>
    </row>
    <row r="34" spans="1:8" x14ac:dyDescent="0.3">
      <c r="A34" s="19" t="s">
        <v>375</v>
      </c>
      <c r="B34" s="19"/>
      <c r="C34" s="19" t="s">
        <v>382</v>
      </c>
      <c r="D34" s="19"/>
      <c r="E34" s="19" t="s">
        <v>374</v>
      </c>
      <c r="F34" s="20">
        <v>46312</v>
      </c>
      <c r="G34" s="19" t="s">
        <v>386</v>
      </c>
      <c r="H34" s="19" t="s">
        <v>381</v>
      </c>
    </row>
    <row r="35" spans="1:8" x14ac:dyDescent="0.3">
      <c r="A35" s="19" t="s">
        <v>376</v>
      </c>
      <c r="B35" s="19"/>
      <c r="C35" s="19" t="s">
        <v>382</v>
      </c>
      <c r="D35" s="19"/>
      <c r="E35" s="19" t="s">
        <v>192</v>
      </c>
      <c r="F35" s="20">
        <v>46312</v>
      </c>
      <c r="G35" s="19" t="s">
        <v>387</v>
      </c>
      <c r="H35" s="19" t="s">
        <v>381</v>
      </c>
    </row>
    <row r="36" spans="1:8" x14ac:dyDescent="0.3">
      <c r="A36" s="9" t="s">
        <v>25</v>
      </c>
      <c r="B36" s="7"/>
      <c r="C36" s="7"/>
      <c r="D36" s="7"/>
      <c r="E36" s="7"/>
      <c r="F36" s="7"/>
      <c r="G36" s="7"/>
      <c r="H36" s="7"/>
    </row>
    <row r="37" spans="1:8" x14ac:dyDescent="0.3">
      <c r="A37" s="16" t="s">
        <v>192</v>
      </c>
      <c r="B37" s="16"/>
      <c r="C37" s="16" t="s">
        <v>382</v>
      </c>
      <c r="D37" s="16"/>
      <c r="E37" s="16" t="s">
        <v>372</v>
      </c>
      <c r="F37" s="17">
        <v>46319</v>
      </c>
      <c r="G37" s="16" t="s">
        <v>386</v>
      </c>
      <c r="H37" s="16" t="s">
        <v>379</v>
      </c>
    </row>
    <row r="38" spans="1:8" x14ac:dyDescent="0.3">
      <c r="A38" s="16" t="s">
        <v>374</v>
      </c>
      <c r="B38" s="16"/>
      <c r="C38" s="16" t="s">
        <v>382</v>
      </c>
      <c r="D38" s="16"/>
      <c r="E38" s="16" t="s">
        <v>371</v>
      </c>
      <c r="F38" s="17">
        <v>46319</v>
      </c>
      <c r="G38" s="16" t="s">
        <v>387</v>
      </c>
      <c r="H38" s="16" t="s">
        <v>379</v>
      </c>
    </row>
    <row r="39" spans="1:8" x14ac:dyDescent="0.3">
      <c r="A39" s="25" t="s">
        <v>373</v>
      </c>
      <c r="B39" s="25"/>
      <c r="C39" s="25" t="s">
        <v>382</v>
      </c>
      <c r="D39" s="25"/>
      <c r="E39" s="25" t="s">
        <v>378</v>
      </c>
      <c r="F39" s="33" t="s">
        <v>424</v>
      </c>
      <c r="G39" s="34"/>
      <c r="H39" s="35"/>
    </row>
    <row r="40" spans="1:8" x14ac:dyDescent="0.3">
      <c r="A40" s="19" t="s">
        <v>376</v>
      </c>
      <c r="B40" s="19"/>
      <c r="C40" s="19" t="s">
        <v>382</v>
      </c>
      <c r="D40" s="19"/>
      <c r="E40" s="19" t="s">
        <v>377</v>
      </c>
      <c r="F40" s="20">
        <v>46319</v>
      </c>
      <c r="G40" s="19" t="s">
        <v>392</v>
      </c>
      <c r="H40" s="19" t="s">
        <v>381</v>
      </c>
    </row>
    <row r="41" spans="1:8" x14ac:dyDescent="0.3">
      <c r="A41" s="19" t="s">
        <v>370</v>
      </c>
      <c r="B41" s="19"/>
      <c r="C41" s="19" t="s">
        <v>382</v>
      </c>
      <c r="D41" s="19"/>
      <c r="E41" s="19" t="s">
        <v>375</v>
      </c>
      <c r="F41" s="20">
        <v>46319</v>
      </c>
      <c r="G41" s="19" t="s">
        <v>390</v>
      </c>
      <c r="H41" s="19" t="s">
        <v>381</v>
      </c>
    </row>
    <row r="42" spans="1:8" x14ac:dyDescent="0.3">
      <c r="A42" s="9" t="s">
        <v>26</v>
      </c>
      <c r="B42" s="7"/>
      <c r="C42" s="7"/>
      <c r="D42" s="7"/>
      <c r="E42" s="7"/>
      <c r="F42" s="7"/>
      <c r="G42" s="7"/>
      <c r="H42" s="7"/>
    </row>
    <row r="43" spans="1:8" x14ac:dyDescent="0.3">
      <c r="A43" s="16" t="s">
        <v>375</v>
      </c>
      <c r="B43" s="16"/>
      <c r="C43" s="16" t="s">
        <v>382</v>
      </c>
      <c r="D43" s="16"/>
      <c r="E43" s="16" t="s">
        <v>372</v>
      </c>
      <c r="F43" s="17">
        <v>46333</v>
      </c>
      <c r="G43" s="16" t="s">
        <v>386</v>
      </c>
      <c r="H43" s="16" t="s">
        <v>379</v>
      </c>
    </row>
    <row r="44" spans="1:8" x14ac:dyDescent="0.3">
      <c r="A44" s="16" t="s">
        <v>192</v>
      </c>
      <c r="B44" s="16"/>
      <c r="C44" s="16" t="s">
        <v>382</v>
      </c>
      <c r="D44" s="16"/>
      <c r="E44" s="16" t="s">
        <v>371</v>
      </c>
      <c r="F44" s="17">
        <v>46333</v>
      </c>
      <c r="G44" s="16" t="s">
        <v>387</v>
      </c>
      <c r="H44" s="16" t="s">
        <v>379</v>
      </c>
    </row>
    <row r="45" spans="1:8" x14ac:dyDescent="0.3">
      <c r="A45" s="16" t="s">
        <v>373</v>
      </c>
      <c r="B45" s="16"/>
      <c r="C45" s="16" t="s">
        <v>382</v>
      </c>
      <c r="D45" s="16"/>
      <c r="E45" s="16" t="s">
        <v>377</v>
      </c>
      <c r="F45" s="17">
        <v>46333</v>
      </c>
      <c r="G45" s="16" t="s">
        <v>393</v>
      </c>
      <c r="H45" s="16" t="s">
        <v>379</v>
      </c>
    </row>
    <row r="46" spans="1:8" x14ac:dyDescent="0.3">
      <c r="A46" s="19" t="s">
        <v>374</v>
      </c>
      <c r="B46" s="19"/>
      <c r="C46" s="19" t="s">
        <v>382</v>
      </c>
      <c r="D46" s="19"/>
      <c r="E46" s="19" t="s">
        <v>378</v>
      </c>
      <c r="F46" s="20">
        <v>46333</v>
      </c>
      <c r="G46" s="19" t="s">
        <v>390</v>
      </c>
      <c r="H46" s="19" t="s">
        <v>381</v>
      </c>
    </row>
    <row r="47" spans="1:8" x14ac:dyDescent="0.3">
      <c r="A47" s="19" t="s">
        <v>376</v>
      </c>
      <c r="B47" s="19"/>
      <c r="C47" s="19" t="s">
        <v>382</v>
      </c>
      <c r="D47" s="19"/>
      <c r="E47" s="19" t="s">
        <v>370</v>
      </c>
      <c r="F47" s="20">
        <v>46333</v>
      </c>
      <c r="G47" s="19" t="s">
        <v>391</v>
      </c>
      <c r="H47" s="19" t="s">
        <v>381</v>
      </c>
    </row>
    <row r="48" spans="1:8" x14ac:dyDescent="0.3">
      <c r="A48" s="9" t="s">
        <v>27</v>
      </c>
      <c r="B48" s="7"/>
      <c r="C48" s="7"/>
      <c r="D48" s="7"/>
      <c r="E48" s="7"/>
      <c r="F48" s="13"/>
      <c r="G48" s="7"/>
      <c r="H48" s="7"/>
    </row>
    <row r="49" spans="1:17" x14ac:dyDescent="0.3">
      <c r="A49" s="16" t="s">
        <v>370</v>
      </c>
      <c r="B49" s="16"/>
      <c r="C49" s="16" t="s">
        <v>382</v>
      </c>
      <c r="D49" s="16"/>
      <c r="E49" s="16" t="s">
        <v>372</v>
      </c>
      <c r="F49" s="17">
        <v>46347</v>
      </c>
      <c r="G49" s="16" t="s">
        <v>386</v>
      </c>
      <c r="H49" s="16" t="s">
        <v>379</v>
      </c>
    </row>
    <row r="50" spans="1:17" x14ac:dyDescent="0.3">
      <c r="A50" s="16" t="s">
        <v>375</v>
      </c>
      <c r="B50" s="16"/>
      <c r="C50" s="16" t="s">
        <v>382</v>
      </c>
      <c r="D50" s="16"/>
      <c r="E50" s="16" t="s">
        <v>371</v>
      </c>
      <c r="F50" s="17">
        <v>46347</v>
      </c>
      <c r="G50" s="16" t="s">
        <v>387</v>
      </c>
      <c r="H50" s="16" t="s">
        <v>379</v>
      </c>
    </row>
    <row r="51" spans="1:17" x14ac:dyDescent="0.3">
      <c r="A51" s="16" t="s">
        <v>192</v>
      </c>
      <c r="B51" s="16"/>
      <c r="C51" s="16" t="s">
        <v>382</v>
      </c>
      <c r="D51" s="16"/>
      <c r="E51" s="16" t="s">
        <v>378</v>
      </c>
      <c r="F51" s="17">
        <v>46347</v>
      </c>
      <c r="G51" s="16" t="s">
        <v>393</v>
      </c>
      <c r="H51" s="16" t="s">
        <v>379</v>
      </c>
    </row>
    <row r="52" spans="1:17" x14ac:dyDescent="0.3">
      <c r="A52" s="16" t="s">
        <v>374</v>
      </c>
      <c r="B52" s="16"/>
      <c r="C52" s="16" t="s">
        <v>382</v>
      </c>
      <c r="D52" s="16"/>
      <c r="E52" s="16" t="s">
        <v>377</v>
      </c>
      <c r="F52" s="17">
        <v>46347</v>
      </c>
      <c r="G52" s="16" t="s">
        <v>388</v>
      </c>
      <c r="H52" s="16" t="s">
        <v>379</v>
      </c>
    </row>
    <row r="53" spans="1:17" x14ac:dyDescent="0.3">
      <c r="A53" s="16" t="s">
        <v>376</v>
      </c>
      <c r="B53" s="16"/>
      <c r="C53" s="16" t="s">
        <v>382</v>
      </c>
      <c r="D53" s="16"/>
      <c r="E53" s="16" t="s">
        <v>373</v>
      </c>
      <c r="F53" s="17">
        <v>46347</v>
      </c>
      <c r="G53" s="16" t="s">
        <v>389</v>
      </c>
      <c r="H53" s="16" t="s">
        <v>379</v>
      </c>
    </row>
    <row r="54" spans="1:17" x14ac:dyDescent="0.3">
      <c r="A54" s="9" t="s">
        <v>28</v>
      </c>
      <c r="B54" s="7"/>
      <c r="C54" s="7"/>
      <c r="D54" s="7"/>
      <c r="E54" s="7"/>
      <c r="F54" s="13"/>
      <c r="G54" s="7"/>
      <c r="H54" s="7"/>
    </row>
    <row r="55" spans="1:17" x14ac:dyDescent="0.3">
      <c r="A55" s="16" t="s">
        <v>376</v>
      </c>
      <c r="B55" s="16"/>
      <c r="C55" s="16" t="s">
        <v>382</v>
      </c>
      <c r="D55" s="16"/>
      <c r="E55" s="16" t="s">
        <v>372</v>
      </c>
      <c r="F55" s="17">
        <v>46361</v>
      </c>
      <c r="G55" s="16" t="s">
        <v>386</v>
      </c>
      <c r="H55" s="16" t="s">
        <v>379</v>
      </c>
    </row>
    <row r="56" spans="1:17" x14ac:dyDescent="0.3">
      <c r="A56" s="16" t="s">
        <v>370</v>
      </c>
      <c r="B56" s="16"/>
      <c r="C56" s="16" t="s">
        <v>382</v>
      </c>
      <c r="D56" s="16"/>
      <c r="E56" s="16" t="s">
        <v>371</v>
      </c>
      <c r="F56" s="17">
        <v>46361</v>
      </c>
      <c r="G56" s="16" t="s">
        <v>387</v>
      </c>
      <c r="H56" s="16" t="s">
        <v>379</v>
      </c>
    </row>
    <row r="57" spans="1:17" x14ac:dyDescent="0.3">
      <c r="A57" s="16" t="s">
        <v>375</v>
      </c>
      <c r="B57" s="16"/>
      <c r="C57" s="16" t="s">
        <v>382</v>
      </c>
      <c r="D57" s="16"/>
      <c r="E57" s="16" t="s">
        <v>378</v>
      </c>
      <c r="F57" s="17">
        <v>46361</v>
      </c>
      <c r="G57" s="16" t="s">
        <v>393</v>
      </c>
      <c r="H57" s="16" t="s">
        <v>379</v>
      </c>
    </row>
    <row r="58" spans="1:17" x14ac:dyDescent="0.3">
      <c r="A58" s="16" t="s">
        <v>192</v>
      </c>
      <c r="B58" s="16"/>
      <c r="C58" s="16" t="s">
        <v>382</v>
      </c>
      <c r="D58" s="16"/>
      <c r="E58" s="16" t="s">
        <v>377</v>
      </c>
      <c r="F58" s="17">
        <v>46361</v>
      </c>
      <c r="G58" s="16" t="s">
        <v>388</v>
      </c>
      <c r="H58" s="16" t="s">
        <v>379</v>
      </c>
    </row>
    <row r="59" spans="1:17" x14ac:dyDescent="0.3">
      <c r="A59" s="16" t="s">
        <v>374</v>
      </c>
      <c r="B59" s="16"/>
      <c r="C59" s="16" t="s">
        <v>382</v>
      </c>
      <c r="D59" s="16"/>
      <c r="E59" s="16" t="s">
        <v>373</v>
      </c>
      <c r="F59" s="17">
        <v>46361</v>
      </c>
      <c r="G59" s="16" t="s">
        <v>389</v>
      </c>
      <c r="H59" s="16" t="s">
        <v>379</v>
      </c>
    </row>
    <row r="60" spans="1:17" x14ac:dyDescent="0.3">
      <c r="A60" s="9" t="s">
        <v>29</v>
      </c>
      <c r="B60" s="7"/>
      <c r="C60" s="7"/>
      <c r="D60" s="7"/>
      <c r="E60" s="7"/>
      <c r="F60" s="13"/>
      <c r="G60" s="7"/>
      <c r="H60" s="7"/>
    </row>
    <row r="61" spans="1:17" x14ac:dyDescent="0.3">
      <c r="A61" s="16" t="s">
        <v>371</v>
      </c>
      <c r="B61" s="16"/>
      <c r="C61" s="16" t="s">
        <v>382</v>
      </c>
      <c r="D61" s="16"/>
      <c r="E61" s="16" t="s">
        <v>372</v>
      </c>
      <c r="F61" s="17">
        <v>46368</v>
      </c>
      <c r="G61" s="16" t="s">
        <v>386</v>
      </c>
      <c r="H61" s="16" t="s">
        <v>379</v>
      </c>
    </row>
    <row r="62" spans="1:17" x14ac:dyDescent="0.3">
      <c r="A62" s="16" t="s">
        <v>192</v>
      </c>
      <c r="B62" s="16"/>
      <c r="C62" s="16" t="s">
        <v>382</v>
      </c>
      <c r="D62" s="16"/>
      <c r="E62" s="16" t="s">
        <v>373</v>
      </c>
      <c r="F62" s="17">
        <v>46368</v>
      </c>
      <c r="G62" s="16" t="s">
        <v>387</v>
      </c>
      <c r="H62" s="16" t="s">
        <v>379</v>
      </c>
    </row>
    <row r="63" spans="1:17" x14ac:dyDescent="0.3">
      <c r="A63" s="16" t="s">
        <v>375</v>
      </c>
      <c r="B63" s="16"/>
      <c r="C63" s="16" t="s">
        <v>382</v>
      </c>
      <c r="D63" s="16"/>
      <c r="E63" s="16" t="s">
        <v>377</v>
      </c>
      <c r="F63" s="17">
        <v>46368</v>
      </c>
      <c r="G63" s="16" t="s">
        <v>393</v>
      </c>
      <c r="H63" s="16" t="s">
        <v>379</v>
      </c>
    </row>
    <row r="64" spans="1:17" x14ac:dyDescent="0.3">
      <c r="A64" s="9" t="s">
        <v>30</v>
      </c>
      <c r="B64" s="7"/>
      <c r="C64" s="7"/>
      <c r="D64" s="7"/>
      <c r="E64" s="7"/>
      <c r="F64" s="13"/>
      <c r="G64" s="7"/>
      <c r="H64" s="7"/>
      <c r="Q64" s="1"/>
    </row>
    <row r="65" spans="1:17" x14ac:dyDescent="0.3">
      <c r="A65" s="19" t="s">
        <v>378</v>
      </c>
      <c r="B65" s="19"/>
      <c r="C65" s="19" t="s">
        <v>382</v>
      </c>
      <c r="D65" s="19"/>
      <c r="E65" s="19" t="s">
        <v>372</v>
      </c>
      <c r="F65" s="20">
        <v>46375</v>
      </c>
      <c r="G65" s="19" t="s">
        <v>386</v>
      </c>
      <c r="H65" s="19" t="s">
        <v>381</v>
      </c>
      <c r="Q65" s="1"/>
    </row>
    <row r="66" spans="1:17" x14ac:dyDescent="0.3">
      <c r="A66" s="19" t="s">
        <v>376</v>
      </c>
      <c r="B66" s="19"/>
      <c r="C66" s="19" t="s">
        <v>382</v>
      </c>
      <c r="D66" s="19"/>
      <c r="E66" s="19" t="s">
        <v>371</v>
      </c>
      <c r="F66" s="20">
        <v>46375</v>
      </c>
      <c r="G66" s="19" t="s">
        <v>387</v>
      </c>
      <c r="H66" s="19" t="s">
        <v>381</v>
      </c>
    </row>
    <row r="67" spans="1:17" x14ac:dyDescent="0.3">
      <c r="A67" s="19" t="s">
        <v>370</v>
      </c>
      <c r="B67" s="19"/>
      <c r="C67" s="19" t="s">
        <v>382</v>
      </c>
      <c r="D67" s="19"/>
      <c r="E67" s="19" t="s">
        <v>377</v>
      </c>
      <c r="F67" s="20">
        <v>46375</v>
      </c>
      <c r="G67" s="19" t="s">
        <v>393</v>
      </c>
      <c r="H67" s="19" t="s">
        <v>381</v>
      </c>
      <c r="Q67" s="1"/>
    </row>
    <row r="68" spans="1:17" x14ac:dyDescent="0.3">
      <c r="A68" s="19" t="s">
        <v>375</v>
      </c>
      <c r="B68" s="19"/>
      <c r="C68" s="19" t="s">
        <v>382</v>
      </c>
      <c r="D68" s="19"/>
      <c r="E68" s="19" t="s">
        <v>373</v>
      </c>
      <c r="F68" s="20">
        <v>46375</v>
      </c>
      <c r="G68" s="19" t="s">
        <v>388</v>
      </c>
      <c r="H68" s="19" t="s">
        <v>381</v>
      </c>
    </row>
    <row r="69" spans="1:17" x14ac:dyDescent="0.3">
      <c r="A69" s="19" t="s">
        <v>192</v>
      </c>
      <c r="B69" s="19"/>
      <c r="C69" s="19" t="s">
        <v>382</v>
      </c>
      <c r="D69" s="19"/>
      <c r="E69" s="19" t="s">
        <v>374</v>
      </c>
      <c r="F69" s="20">
        <v>46375</v>
      </c>
      <c r="G69" s="19" t="s">
        <v>389</v>
      </c>
      <c r="H69" s="19" t="s">
        <v>381</v>
      </c>
    </row>
    <row r="70" spans="1:17" x14ac:dyDescent="0.3">
      <c r="A70" s="14" t="s">
        <v>384</v>
      </c>
      <c r="B70" s="7"/>
      <c r="C70" s="7"/>
      <c r="D70" s="7"/>
      <c r="E70" s="7"/>
      <c r="F70" s="13"/>
      <c r="G70" s="7"/>
      <c r="H70" s="7"/>
    </row>
    <row r="71" spans="1:17" x14ac:dyDescent="0.3">
      <c r="A71" s="16" t="s">
        <v>373</v>
      </c>
      <c r="B71" s="16"/>
      <c r="C71" s="16" t="s">
        <v>382</v>
      </c>
      <c r="D71" s="16"/>
      <c r="E71" s="16" t="s">
        <v>378</v>
      </c>
      <c r="F71" s="17">
        <v>46389</v>
      </c>
      <c r="G71" s="16" t="s">
        <v>386</v>
      </c>
      <c r="H71" s="16" t="s">
        <v>379</v>
      </c>
    </row>
    <row r="72" spans="1:17" x14ac:dyDescent="0.3">
      <c r="A72" s="16"/>
      <c r="B72" s="16"/>
      <c r="C72" s="16"/>
      <c r="D72" s="16"/>
      <c r="E72" s="16"/>
      <c r="F72" s="17">
        <v>46389</v>
      </c>
      <c r="G72" s="16" t="s">
        <v>387</v>
      </c>
      <c r="H72" s="16" t="s">
        <v>379</v>
      </c>
    </row>
    <row r="73" spans="1:17" x14ac:dyDescent="0.3">
      <c r="A73" s="16"/>
      <c r="B73" s="16"/>
      <c r="C73" s="16"/>
      <c r="D73" s="16"/>
      <c r="E73" s="16"/>
      <c r="F73" s="17">
        <v>46389</v>
      </c>
      <c r="G73" s="16" t="s">
        <v>393</v>
      </c>
      <c r="H73" s="16" t="s">
        <v>379</v>
      </c>
    </row>
    <row r="74" spans="1:17" x14ac:dyDescent="0.3">
      <c r="A74" s="16"/>
      <c r="B74" s="16"/>
      <c r="C74" s="16"/>
      <c r="D74" s="16"/>
      <c r="E74" s="16"/>
      <c r="F74" s="17">
        <v>46389</v>
      </c>
      <c r="G74" s="16" t="s">
        <v>388</v>
      </c>
      <c r="H74" s="16" t="s">
        <v>379</v>
      </c>
    </row>
    <row r="75" spans="1:17" x14ac:dyDescent="0.3">
      <c r="A75" s="16"/>
      <c r="B75" s="16"/>
      <c r="C75" s="16"/>
      <c r="D75" s="16"/>
      <c r="E75" s="16"/>
      <c r="F75" s="17">
        <v>46389</v>
      </c>
      <c r="G75" s="16" t="s">
        <v>389</v>
      </c>
      <c r="H75" s="16" t="s">
        <v>379</v>
      </c>
    </row>
    <row r="76" spans="1:17" x14ac:dyDescent="0.3">
      <c r="A76" s="9" t="s">
        <v>31</v>
      </c>
      <c r="B76" s="7"/>
      <c r="C76" s="7"/>
      <c r="D76" s="7"/>
      <c r="E76" s="7"/>
      <c r="F76" s="13"/>
      <c r="G76" s="7"/>
      <c r="H76" s="7"/>
    </row>
    <row r="77" spans="1:17" x14ac:dyDescent="0.3">
      <c r="A77" s="19" t="s">
        <v>378</v>
      </c>
      <c r="B77" s="19"/>
      <c r="C77" s="19" t="s">
        <v>382</v>
      </c>
      <c r="D77" s="19"/>
      <c r="E77" s="19" t="s">
        <v>371</v>
      </c>
      <c r="F77" s="20">
        <v>46396</v>
      </c>
      <c r="G77" s="19" t="s">
        <v>386</v>
      </c>
      <c r="H77" s="19" t="s">
        <v>381</v>
      </c>
    </row>
    <row r="78" spans="1:17" x14ac:dyDescent="0.3">
      <c r="A78" s="19" t="s">
        <v>377</v>
      </c>
      <c r="B78" s="19"/>
      <c r="C78" s="19" t="s">
        <v>382</v>
      </c>
      <c r="D78" s="19"/>
      <c r="E78" s="19" t="s">
        <v>372</v>
      </c>
      <c r="F78" s="20">
        <v>46396</v>
      </c>
      <c r="G78" s="19" t="s">
        <v>387</v>
      </c>
      <c r="H78" s="19" t="s">
        <v>381</v>
      </c>
    </row>
    <row r="79" spans="1:17" x14ac:dyDescent="0.3">
      <c r="A79" s="19" t="s">
        <v>370</v>
      </c>
      <c r="B79" s="19"/>
      <c r="C79" s="19" t="s">
        <v>382</v>
      </c>
      <c r="D79" s="19"/>
      <c r="E79" s="19" t="s">
        <v>373</v>
      </c>
      <c r="F79" s="20">
        <v>46396</v>
      </c>
      <c r="G79" s="19" t="s">
        <v>393</v>
      </c>
      <c r="H79" s="19" t="s">
        <v>381</v>
      </c>
    </row>
    <row r="80" spans="1:17" x14ac:dyDescent="0.3">
      <c r="A80" s="19" t="s">
        <v>375</v>
      </c>
      <c r="B80" s="19"/>
      <c r="C80" s="19" t="s">
        <v>382</v>
      </c>
      <c r="D80" s="19"/>
      <c r="E80" s="19" t="s">
        <v>374</v>
      </c>
      <c r="F80" s="20">
        <v>46396</v>
      </c>
      <c r="G80" s="19" t="s">
        <v>388</v>
      </c>
      <c r="H80" s="19" t="s">
        <v>381</v>
      </c>
    </row>
    <row r="81" spans="1:14" x14ac:dyDescent="0.3">
      <c r="A81" s="19" t="s">
        <v>376</v>
      </c>
      <c r="B81" s="19"/>
      <c r="C81" s="19" t="s">
        <v>382</v>
      </c>
      <c r="D81" s="19"/>
      <c r="E81" s="19" t="s">
        <v>192</v>
      </c>
      <c r="F81" s="20">
        <v>46396</v>
      </c>
      <c r="G81" s="19" t="s">
        <v>389</v>
      </c>
      <c r="H81" s="19" t="s">
        <v>381</v>
      </c>
    </row>
    <row r="82" spans="1:14" x14ac:dyDescent="0.3">
      <c r="A82" s="9" t="s">
        <v>29</v>
      </c>
      <c r="B82" s="7"/>
      <c r="C82" s="7"/>
      <c r="D82" s="7"/>
      <c r="E82" s="7"/>
      <c r="F82" s="13"/>
      <c r="G82" s="7"/>
      <c r="H82" s="7"/>
    </row>
    <row r="83" spans="1:14" x14ac:dyDescent="0.3">
      <c r="A83" s="19" t="s">
        <v>370</v>
      </c>
      <c r="B83" s="19"/>
      <c r="C83" s="19" t="s">
        <v>382</v>
      </c>
      <c r="D83" s="19"/>
      <c r="E83" s="19" t="s">
        <v>378</v>
      </c>
      <c r="F83" s="20">
        <v>46045</v>
      </c>
      <c r="G83" s="19" t="s">
        <v>392</v>
      </c>
      <c r="H83" s="19" t="s">
        <v>381</v>
      </c>
    </row>
    <row r="84" spans="1:14" x14ac:dyDescent="0.3">
      <c r="A84" s="19" t="s">
        <v>376</v>
      </c>
      <c r="B84" s="19"/>
      <c r="C84" s="19" t="s">
        <v>382</v>
      </c>
      <c r="D84" s="19"/>
      <c r="E84" s="19" t="s">
        <v>374</v>
      </c>
      <c r="F84" s="20">
        <v>46045</v>
      </c>
      <c r="G84" s="19" t="s">
        <v>390</v>
      </c>
      <c r="H84" s="19" t="s">
        <v>381</v>
      </c>
    </row>
    <row r="85" spans="1:14" x14ac:dyDescent="0.3">
      <c r="A85" s="9" t="s">
        <v>32</v>
      </c>
      <c r="B85" s="7"/>
      <c r="C85" s="7"/>
      <c r="D85" s="7"/>
      <c r="E85" s="7"/>
      <c r="F85" s="7"/>
      <c r="G85" s="7"/>
      <c r="H85" s="7"/>
    </row>
    <row r="86" spans="1:14" x14ac:dyDescent="0.3">
      <c r="A86" s="16" t="s">
        <v>373</v>
      </c>
      <c r="B86" s="16"/>
      <c r="C86" s="16" t="s">
        <v>382</v>
      </c>
      <c r="D86" s="16"/>
      <c r="E86" s="16" t="s">
        <v>372</v>
      </c>
      <c r="F86" s="17">
        <v>46424</v>
      </c>
      <c r="G86" s="16" t="s">
        <v>388</v>
      </c>
      <c r="H86" s="16" t="s">
        <v>379</v>
      </c>
      <c r="J86" s="3"/>
      <c r="K86" s="3"/>
      <c r="L86" s="3"/>
      <c r="M86" s="3"/>
      <c r="N86" s="3"/>
    </row>
    <row r="87" spans="1:14" x14ac:dyDescent="0.3">
      <c r="A87" s="16" t="s">
        <v>377</v>
      </c>
      <c r="B87" s="16"/>
      <c r="C87" s="16" t="s">
        <v>382</v>
      </c>
      <c r="D87" s="16"/>
      <c r="E87" s="16" t="s">
        <v>371</v>
      </c>
      <c r="F87" s="17">
        <v>46424</v>
      </c>
      <c r="G87" s="16" t="s">
        <v>389</v>
      </c>
      <c r="H87" s="16" t="s">
        <v>379</v>
      </c>
      <c r="J87" s="3"/>
      <c r="K87" s="3"/>
      <c r="L87" s="3"/>
      <c r="M87" s="3"/>
      <c r="N87" s="3"/>
    </row>
    <row r="88" spans="1:14" x14ac:dyDescent="0.3">
      <c r="A88" s="16" t="s">
        <v>376</v>
      </c>
      <c r="B88" s="16"/>
      <c r="C88" s="16" t="s">
        <v>382</v>
      </c>
      <c r="D88" s="16"/>
      <c r="E88" s="16" t="s">
        <v>378</v>
      </c>
      <c r="F88" s="17">
        <v>46424</v>
      </c>
      <c r="G88" s="16" t="s">
        <v>392</v>
      </c>
      <c r="H88" s="16" t="s">
        <v>379</v>
      </c>
    </row>
    <row r="89" spans="1:14" x14ac:dyDescent="0.3">
      <c r="A89" s="19" t="s">
        <v>370</v>
      </c>
      <c r="B89" s="19"/>
      <c r="C89" s="19" t="s">
        <v>382</v>
      </c>
      <c r="D89" s="19"/>
      <c r="E89" s="19" t="s">
        <v>374</v>
      </c>
      <c r="F89" s="20">
        <v>46424</v>
      </c>
      <c r="G89" s="19" t="s">
        <v>386</v>
      </c>
      <c r="H89" s="19" t="s">
        <v>381</v>
      </c>
    </row>
    <row r="90" spans="1:14" x14ac:dyDescent="0.3">
      <c r="A90" s="19" t="s">
        <v>375</v>
      </c>
      <c r="B90" s="19"/>
      <c r="C90" s="19" t="s">
        <v>382</v>
      </c>
      <c r="D90" s="19"/>
      <c r="E90" s="19" t="s">
        <v>192</v>
      </c>
      <c r="F90" s="20">
        <v>46424</v>
      </c>
      <c r="G90" s="19" t="s">
        <v>387</v>
      </c>
      <c r="H90" s="19" t="s">
        <v>381</v>
      </c>
    </row>
    <row r="91" spans="1:14" x14ac:dyDescent="0.3">
      <c r="A91" s="9" t="s">
        <v>33</v>
      </c>
      <c r="B91" s="7"/>
      <c r="C91" s="7"/>
      <c r="D91" s="7"/>
      <c r="E91" s="7"/>
      <c r="F91" s="7"/>
      <c r="G91" s="7"/>
      <c r="H91" s="7"/>
    </row>
    <row r="92" spans="1:14" x14ac:dyDescent="0.3">
      <c r="A92" s="16" t="s">
        <v>374</v>
      </c>
      <c r="B92" s="16"/>
      <c r="C92" s="16" t="s">
        <v>382</v>
      </c>
      <c r="D92" s="16"/>
      <c r="E92" s="16" t="s">
        <v>372</v>
      </c>
      <c r="F92" s="17">
        <v>46431</v>
      </c>
      <c r="G92" s="16" t="s">
        <v>386</v>
      </c>
      <c r="H92" s="16" t="s">
        <v>379</v>
      </c>
    </row>
    <row r="93" spans="1:14" x14ac:dyDescent="0.3">
      <c r="A93" s="16" t="s">
        <v>373</v>
      </c>
      <c r="B93" s="16"/>
      <c r="C93" s="16" t="s">
        <v>382</v>
      </c>
      <c r="D93" s="16"/>
      <c r="E93" s="16" t="s">
        <v>371</v>
      </c>
      <c r="F93" s="17">
        <v>46431</v>
      </c>
      <c r="G93" s="16" t="s">
        <v>387</v>
      </c>
      <c r="H93" s="16" t="s">
        <v>379</v>
      </c>
    </row>
    <row r="94" spans="1:14" x14ac:dyDescent="0.3">
      <c r="A94" s="16" t="s">
        <v>377</v>
      </c>
      <c r="B94" s="16"/>
      <c r="C94" s="16" t="s">
        <v>382</v>
      </c>
      <c r="D94" s="16"/>
      <c r="E94" s="16" t="s">
        <v>378</v>
      </c>
      <c r="F94" s="17">
        <v>46431</v>
      </c>
      <c r="G94" s="16" t="s">
        <v>393</v>
      </c>
      <c r="H94" s="16" t="s">
        <v>379</v>
      </c>
    </row>
    <row r="95" spans="1:14" x14ac:dyDescent="0.3">
      <c r="A95" s="16" t="s">
        <v>370</v>
      </c>
      <c r="B95" s="16"/>
      <c r="C95" s="16" t="s">
        <v>382</v>
      </c>
      <c r="D95" s="16"/>
      <c r="E95" s="16" t="s">
        <v>192</v>
      </c>
      <c r="F95" s="17">
        <v>46431</v>
      </c>
      <c r="G95" s="16" t="s">
        <v>388</v>
      </c>
      <c r="H95" s="16" t="s">
        <v>379</v>
      </c>
    </row>
    <row r="96" spans="1:14" x14ac:dyDescent="0.3">
      <c r="A96" s="16" t="s">
        <v>376</v>
      </c>
      <c r="B96" s="16"/>
      <c r="C96" s="16" t="s">
        <v>382</v>
      </c>
      <c r="D96" s="16"/>
      <c r="E96" s="16" t="s">
        <v>375</v>
      </c>
      <c r="F96" s="17">
        <v>46431</v>
      </c>
      <c r="G96" s="16" t="s">
        <v>389</v>
      </c>
      <c r="H96" s="16" t="s">
        <v>379</v>
      </c>
    </row>
    <row r="97" spans="1:8" x14ac:dyDescent="0.3">
      <c r="A97" s="9" t="s">
        <v>34</v>
      </c>
      <c r="B97" s="7"/>
      <c r="C97" s="7"/>
      <c r="D97" s="7"/>
      <c r="E97" s="7"/>
      <c r="F97" s="13"/>
      <c r="G97" s="7"/>
      <c r="H97" s="7"/>
    </row>
    <row r="98" spans="1:8" x14ac:dyDescent="0.3">
      <c r="A98" s="19" t="s">
        <v>192</v>
      </c>
      <c r="B98" s="19"/>
      <c r="C98" s="19" t="s">
        <v>382</v>
      </c>
      <c r="D98" s="19"/>
      <c r="E98" s="19" t="s">
        <v>372</v>
      </c>
      <c r="F98" s="20">
        <v>46438</v>
      </c>
      <c r="G98" s="19" t="s">
        <v>389</v>
      </c>
      <c r="H98" s="19" t="s">
        <v>381</v>
      </c>
    </row>
    <row r="99" spans="1:8" x14ac:dyDescent="0.3">
      <c r="A99" s="19" t="s">
        <v>374</v>
      </c>
      <c r="B99" s="19"/>
      <c r="C99" s="19" t="s">
        <v>382</v>
      </c>
      <c r="D99" s="19"/>
      <c r="E99" s="19" t="s">
        <v>371</v>
      </c>
      <c r="F99" s="20">
        <v>46438</v>
      </c>
      <c r="G99" s="19" t="s">
        <v>392</v>
      </c>
      <c r="H99" s="19" t="s">
        <v>381</v>
      </c>
    </row>
    <row r="100" spans="1:8" x14ac:dyDescent="0.3">
      <c r="A100" s="19" t="s">
        <v>373</v>
      </c>
      <c r="B100" s="19"/>
      <c r="C100" s="19" t="s">
        <v>382</v>
      </c>
      <c r="D100" s="19"/>
      <c r="E100" s="19" t="s">
        <v>378</v>
      </c>
      <c r="F100" s="20">
        <v>46438</v>
      </c>
      <c r="G100" s="19" t="s">
        <v>390</v>
      </c>
      <c r="H100" s="19" t="s">
        <v>381</v>
      </c>
    </row>
    <row r="101" spans="1:8" x14ac:dyDescent="0.3">
      <c r="A101" s="9" t="s">
        <v>35</v>
      </c>
      <c r="B101" s="7"/>
      <c r="C101" s="7"/>
      <c r="D101" s="7"/>
      <c r="E101" s="7"/>
      <c r="F101" s="13"/>
      <c r="G101" s="7"/>
      <c r="H101" s="7"/>
    </row>
    <row r="102" spans="1:8" x14ac:dyDescent="0.3">
      <c r="A102" s="16" t="s">
        <v>192</v>
      </c>
      <c r="B102" s="16"/>
      <c r="C102" s="16" t="s">
        <v>382</v>
      </c>
      <c r="D102" s="16"/>
      <c r="E102" s="16" t="s">
        <v>371</v>
      </c>
      <c r="F102" s="17">
        <v>46445</v>
      </c>
      <c r="G102" s="16" t="s">
        <v>386</v>
      </c>
      <c r="H102" s="16" t="s">
        <v>379</v>
      </c>
    </row>
    <row r="103" spans="1:8" x14ac:dyDescent="0.3">
      <c r="A103" s="16" t="s">
        <v>374</v>
      </c>
      <c r="B103" s="16"/>
      <c r="C103" s="16" t="s">
        <v>382</v>
      </c>
      <c r="D103" s="16"/>
      <c r="E103" s="16" t="s">
        <v>378</v>
      </c>
      <c r="F103" s="17">
        <v>46445</v>
      </c>
      <c r="G103" s="16" t="s">
        <v>387</v>
      </c>
      <c r="H103" s="16" t="s">
        <v>379</v>
      </c>
    </row>
    <row r="104" spans="1:8" x14ac:dyDescent="0.3">
      <c r="A104" s="16" t="s">
        <v>376</v>
      </c>
      <c r="B104" s="16"/>
      <c r="C104" s="16" t="s">
        <v>382</v>
      </c>
      <c r="D104" s="16"/>
      <c r="E104" s="16" t="s">
        <v>370</v>
      </c>
      <c r="F104" s="17">
        <v>46445</v>
      </c>
      <c r="G104" s="16" t="s">
        <v>393</v>
      </c>
      <c r="H104" s="16" t="s">
        <v>379</v>
      </c>
    </row>
    <row r="105" spans="1:8" x14ac:dyDescent="0.3">
      <c r="A105" s="9" t="s">
        <v>36</v>
      </c>
      <c r="B105" s="7"/>
      <c r="C105" s="7"/>
      <c r="D105" s="7"/>
      <c r="E105" s="7"/>
      <c r="F105" s="13"/>
      <c r="G105" s="7"/>
      <c r="H105" s="7"/>
    </row>
    <row r="106" spans="1:8" x14ac:dyDescent="0.3">
      <c r="A106" s="19" t="s">
        <v>370</v>
      </c>
      <c r="B106" s="19"/>
      <c r="C106" s="19" t="s">
        <v>382</v>
      </c>
      <c r="D106" s="19"/>
      <c r="E106" s="19" t="s">
        <v>372</v>
      </c>
      <c r="F106" s="20">
        <v>46452</v>
      </c>
      <c r="G106" s="19" t="s">
        <v>386</v>
      </c>
      <c r="H106" s="19" t="s">
        <v>381</v>
      </c>
    </row>
    <row r="107" spans="1:8" x14ac:dyDescent="0.3">
      <c r="A107" s="19" t="s">
        <v>375</v>
      </c>
      <c r="B107" s="19"/>
      <c r="C107" s="19" t="s">
        <v>382</v>
      </c>
      <c r="D107" s="19"/>
      <c r="E107" s="19" t="s">
        <v>371</v>
      </c>
      <c r="F107" s="20">
        <v>46452</v>
      </c>
      <c r="G107" s="19" t="s">
        <v>387</v>
      </c>
      <c r="H107" s="19" t="s">
        <v>381</v>
      </c>
    </row>
    <row r="108" spans="1:8" x14ac:dyDescent="0.3">
      <c r="A108" s="19" t="s">
        <v>192</v>
      </c>
      <c r="B108" s="19"/>
      <c r="C108" s="19" t="s">
        <v>382</v>
      </c>
      <c r="D108" s="19"/>
      <c r="E108" s="19" t="s">
        <v>378</v>
      </c>
      <c r="F108" s="20">
        <v>46452</v>
      </c>
      <c r="G108" s="19" t="s">
        <v>393</v>
      </c>
      <c r="H108" s="19" t="s">
        <v>381</v>
      </c>
    </row>
    <row r="109" spans="1:8" x14ac:dyDescent="0.3">
      <c r="A109" s="19" t="s">
        <v>374</v>
      </c>
      <c r="B109" s="19"/>
      <c r="C109" s="19" t="s">
        <v>382</v>
      </c>
      <c r="D109" s="19"/>
      <c r="E109" s="19" t="s">
        <v>377</v>
      </c>
      <c r="F109" s="20">
        <v>46452</v>
      </c>
      <c r="G109" s="19" t="s">
        <v>388</v>
      </c>
      <c r="H109" s="19" t="s">
        <v>381</v>
      </c>
    </row>
    <row r="110" spans="1:8" x14ac:dyDescent="0.3">
      <c r="A110" s="19" t="s">
        <v>376</v>
      </c>
      <c r="B110" s="19"/>
      <c r="C110" s="19" t="s">
        <v>382</v>
      </c>
      <c r="D110" s="19"/>
      <c r="E110" s="19" t="s">
        <v>373</v>
      </c>
      <c r="F110" s="20">
        <v>46452</v>
      </c>
      <c r="G110" s="19" t="s">
        <v>389</v>
      </c>
      <c r="H110" s="19" t="s">
        <v>381</v>
      </c>
    </row>
    <row r="111" spans="1:8" x14ac:dyDescent="0.3">
      <c r="A111" s="9" t="s">
        <v>34</v>
      </c>
      <c r="B111" s="7"/>
      <c r="C111" s="7"/>
      <c r="D111" s="7"/>
      <c r="E111" s="7"/>
      <c r="F111" s="13"/>
      <c r="G111" s="7"/>
      <c r="H111" s="7"/>
    </row>
    <row r="112" spans="1:8" x14ac:dyDescent="0.3">
      <c r="A112" s="19" t="s">
        <v>376</v>
      </c>
      <c r="B112" s="19"/>
      <c r="C112" s="19" t="s">
        <v>382</v>
      </c>
      <c r="D112" s="19"/>
      <c r="E112" s="19" t="s">
        <v>377</v>
      </c>
      <c r="F112" s="20">
        <v>46459</v>
      </c>
      <c r="G112" s="19" t="s">
        <v>390</v>
      </c>
      <c r="H112" s="19" t="s">
        <v>381</v>
      </c>
    </row>
    <row r="113" spans="1:8" x14ac:dyDescent="0.3">
      <c r="A113" s="19" t="s">
        <v>370</v>
      </c>
      <c r="B113" s="19"/>
      <c r="C113" s="19" t="s">
        <v>382</v>
      </c>
      <c r="D113" s="19"/>
      <c r="E113" s="19" t="s">
        <v>375</v>
      </c>
      <c r="F113" s="20">
        <v>46459</v>
      </c>
      <c r="G113" s="19" t="s">
        <v>391</v>
      </c>
      <c r="H113" s="19" t="s">
        <v>381</v>
      </c>
    </row>
    <row r="114" spans="1:8" x14ac:dyDescent="0.3">
      <c r="A114" s="9" t="s">
        <v>37</v>
      </c>
      <c r="B114" s="7"/>
      <c r="C114" s="7"/>
      <c r="D114" s="7"/>
      <c r="E114" s="7"/>
      <c r="F114" s="13"/>
      <c r="G114" s="7"/>
      <c r="H114" s="7"/>
    </row>
    <row r="115" spans="1:8" x14ac:dyDescent="0.3">
      <c r="A115" s="16" t="s">
        <v>376</v>
      </c>
      <c r="B115" s="16"/>
      <c r="C115" s="16" t="s">
        <v>382</v>
      </c>
      <c r="D115" s="16"/>
      <c r="E115" s="16" t="s">
        <v>372</v>
      </c>
      <c r="F115" s="17">
        <v>46473</v>
      </c>
      <c r="G115" s="16" t="s">
        <v>386</v>
      </c>
      <c r="H115" s="16" t="s">
        <v>379</v>
      </c>
    </row>
    <row r="116" spans="1:8" x14ac:dyDescent="0.3">
      <c r="A116" s="16" t="s">
        <v>370</v>
      </c>
      <c r="B116" s="16"/>
      <c r="C116" s="16" t="s">
        <v>382</v>
      </c>
      <c r="D116" s="16"/>
      <c r="E116" s="16" t="s">
        <v>371</v>
      </c>
      <c r="F116" s="17">
        <v>46473</v>
      </c>
      <c r="G116" s="16" t="s">
        <v>387</v>
      </c>
      <c r="H116" s="16" t="s">
        <v>379</v>
      </c>
    </row>
    <row r="117" spans="1:8" x14ac:dyDescent="0.3">
      <c r="A117" s="16" t="s">
        <v>375</v>
      </c>
      <c r="B117" s="16"/>
      <c r="C117" s="16" t="s">
        <v>382</v>
      </c>
      <c r="D117" s="16"/>
      <c r="E117" s="16" t="s">
        <v>378</v>
      </c>
      <c r="F117" s="17">
        <v>46473</v>
      </c>
      <c r="G117" s="16" t="s">
        <v>393</v>
      </c>
      <c r="H117" s="16" t="s">
        <v>379</v>
      </c>
    </row>
    <row r="118" spans="1:8" x14ac:dyDescent="0.3">
      <c r="A118" s="16" t="s">
        <v>192</v>
      </c>
      <c r="B118" s="16"/>
      <c r="C118" s="16" t="s">
        <v>382</v>
      </c>
      <c r="D118" s="16"/>
      <c r="E118" s="16" t="s">
        <v>377</v>
      </c>
      <c r="F118" s="17">
        <v>46473</v>
      </c>
      <c r="G118" s="16" t="s">
        <v>388</v>
      </c>
      <c r="H118" s="16" t="s">
        <v>379</v>
      </c>
    </row>
    <row r="119" spans="1:8" x14ac:dyDescent="0.3">
      <c r="A119" s="16" t="s">
        <v>374</v>
      </c>
      <c r="B119" s="16"/>
      <c r="C119" s="16" t="s">
        <v>382</v>
      </c>
      <c r="D119" s="16"/>
      <c r="E119" s="16" t="s">
        <v>373</v>
      </c>
      <c r="F119" s="17">
        <v>46473</v>
      </c>
      <c r="G119" s="16" t="s">
        <v>389</v>
      </c>
      <c r="H119" s="16" t="s">
        <v>379</v>
      </c>
    </row>
    <row r="120" spans="1:8" x14ac:dyDescent="0.3">
      <c r="A120" s="14" t="s">
        <v>395</v>
      </c>
      <c r="B120" s="7"/>
      <c r="C120" s="7"/>
      <c r="D120" s="7"/>
      <c r="E120" s="7"/>
      <c r="F120" s="7"/>
      <c r="G120" s="7"/>
      <c r="H120" s="7"/>
    </row>
    <row r="121" spans="1:8" x14ac:dyDescent="0.3">
      <c r="A121" s="16"/>
      <c r="B121" s="16"/>
      <c r="C121" s="16" t="s">
        <v>382</v>
      </c>
      <c r="D121" s="16"/>
      <c r="E121" s="16"/>
      <c r="F121" s="17">
        <v>46480</v>
      </c>
      <c r="G121" s="16" t="s">
        <v>386</v>
      </c>
      <c r="H121" s="16" t="s">
        <v>379</v>
      </c>
    </row>
    <row r="122" spans="1:8" x14ac:dyDescent="0.3">
      <c r="A122" s="16"/>
      <c r="B122" s="16"/>
      <c r="C122" s="16" t="s">
        <v>382</v>
      </c>
      <c r="D122" s="16"/>
      <c r="E122" s="16"/>
      <c r="F122" s="17">
        <v>46480</v>
      </c>
      <c r="G122" s="16" t="s">
        <v>387</v>
      </c>
      <c r="H122" s="16" t="s">
        <v>379</v>
      </c>
    </row>
    <row r="123" spans="1:8" x14ac:dyDescent="0.3">
      <c r="A123" s="16"/>
      <c r="B123" s="16"/>
      <c r="C123" s="16" t="s">
        <v>382</v>
      </c>
      <c r="D123" s="16"/>
      <c r="E123" s="16"/>
      <c r="F123" s="17">
        <v>46480</v>
      </c>
      <c r="G123" s="16" t="s">
        <v>393</v>
      </c>
      <c r="H123" s="16" t="s">
        <v>379</v>
      </c>
    </row>
    <row r="124" spans="1:8" x14ac:dyDescent="0.3">
      <c r="A124" s="16"/>
      <c r="B124" s="16"/>
      <c r="C124" s="16" t="s">
        <v>382</v>
      </c>
      <c r="D124" s="16"/>
      <c r="E124" s="16"/>
      <c r="F124" s="17">
        <v>46480</v>
      </c>
      <c r="G124" s="16" t="s">
        <v>388</v>
      </c>
      <c r="H124" s="16" t="s">
        <v>379</v>
      </c>
    </row>
    <row r="125" spans="1:8" x14ac:dyDescent="0.3">
      <c r="A125" s="16"/>
      <c r="B125" s="16"/>
      <c r="C125" s="16" t="s">
        <v>382</v>
      </c>
      <c r="D125" s="16"/>
      <c r="E125" s="16"/>
      <c r="F125" s="17">
        <v>46480</v>
      </c>
      <c r="G125" s="16" t="s">
        <v>389</v>
      </c>
      <c r="H125" s="16" t="s">
        <v>379</v>
      </c>
    </row>
    <row r="126" spans="1:8" x14ac:dyDescent="0.3">
      <c r="A126" s="27" t="s">
        <v>385</v>
      </c>
      <c r="B126" s="28"/>
      <c r="C126" s="28"/>
      <c r="D126" s="28"/>
      <c r="E126" s="28"/>
      <c r="F126" s="28"/>
      <c r="G126" s="28"/>
      <c r="H126" s="29"/>
    </row>
    <row r="127" spans="1:8" x14ac:dyDescent="0.3">
      <c r="A127" s="30"/>
      <c r="B127" s="31"/>
      <c r="C127" s="31"/>
      <c r="D127" s="31"/>
      <c r="E127" s="31"/>
      <c r="F127" s="31"/>
      <c r="G127" s="31"/>
      <c r="H127" s="32"/>
    </row>
    <row r="128" spans="1:8" x14ac:dyDescent="0.3">
      <c r="A128" s="14" t="s">
        <v>396</v>
      </c>
      <c r="B128" s="7"/>
      <c r="C128" s="7"/>
      <c r="D128" s="7"/>
      <c r="E128" s="7"/>
      <c r="F128" s="13"/>
      <c r="G128" s="7"/>
      <c r="H128" s="7"/>
    </row>
    <row r="129" spans="1:8" x14ac:dyDescent="0.3">
      <c r="A129" s="16" t="s">
        <v>413</v>
      </c>
      <c r="B129" s="16"/>
      <c r="C129" s="16" t="s">
        <v>382</v>
      </c>
      <c r="D129" s="16"/>
      <c r="E129" s="16" t="s">
        <v>414</v>
      </c>
      <c r="F129" s="17">
        <v>46487</v>
      </c>
      <c r="G129" s="16"/>
      <c r="H129" s="16"/>
    </row>
    <row r="130" spans="1:8" x14ac:dyDescent="0.3">
      <c r="A130" s="16" t="s">
        <v>415</v>
      </c>
      <c r="B130" s="16"/>
      <c r="C130" s="16" t="s">
        <v>382</v>
      </c>
      <c r="D130" s="16"/>
      <c r="E130" s="16" t="s">
        <v>416</v>
      </c>
      <c r="F130" s="17">
        <v>46487</v>
      </c>
      <c r="G130" s="16"/>
      <c r="H130" s="16"/>
    </row>
    <row r="131" spans="1:8" x14ac:dyDescent="0.3">
      <c r="A131" s="16" t="s">
        <v>417</v>
      </c>
      <c r="B131" s="16"/>
      <c r="C131" s="16"/>
      <c r="D131" s="16"/>
      <c r="E131" s="16" t="s">
        <v>418</v>
      </c>
      <c r="F131" s="17"/>
      <c r="G131" s="16"/>
      <c r="H131" s="16"/>
    </row>
    <row r="132" spans="1:8" x14ac:dyDescent="0.3">
      <c r="A132" s="16" t="s">
        <v>419</v>
      </c>
      <c r="B132" s="16"/>
      <c r="C132" s="16" t="s">
        <v>382</v>
      </c>
      <c r="D132" s="16"/>
      <c r="E132" s="16" t="s">
        <v>420</v>
      </c>
      <c r="F132" s="17">
        <v>46487</v>
      </c>
      <c r="G132" s="16"/>
      <c r="H132" s="16"/>
    </row>
    <row r="133" spans="1:8" x14ac:dyDescent="0.3">
      <c r="A133" s="16" t="s">
        <v>421</v>
      </c>
      <c r="B133" s="16"/>
      <c r="C133" s="16" t="s">
        <v>382</v>
      </c>
      <c r="D133" s="16"/>
      <c r="E133" s="16" t="s">
        <v>422</v>
      </c>
      <c r="F133" s="17">
        <v>46487</v>
      </c>
      <c r="G133" s="16"/>
      <c r="H133" s="16"/>
    </row>
    <row r="134" spans="1:8" x14ac:dyDescent="0.3">
      <c r="A134" s="16" t="s">
        <v>423</v>
      </c>
      <c r="B134" s="16"/>
      <c r="C134" s="16"/>
      <c r="D134" s="16"/>
      <c r="E134" s="16" t="s">
        <v>418</v>
      </c>
      <c r="F134" s="17">
        <v>46487</v>
      </c>
      <c r="G134" s="16"/>
      <c r="H134" s="16"/>
    </row>
    <row r="135" spans="1:8" x14ac:dyDescent="0.3">
      <c r="A135" s="14" t="s">
        <v>397</v>
      </c>
      <c r="B135" s="7"/>
      <c r="C135" s="7"/>
      <c r="D135" s="7"/>
      <c r="E135" s="7"/>
      <c r="F135" s="13"/>
      <c r="G135" s="7"/>
      <c r="H135" s="7"/>
    </row>
    <row r="136" spans="1:8" x14ac:dyDescent="0.3">
      <c r="A136" s="19" t="s">
        <v>416</v>
      </c>
      <c r="B136" s="19"/>
      <c r="C136" s="19" t="s">
        <v>382</v>
      </c>
      <c r="D136" s="19"/>
      <c r="E136" s="19" t="s">
        <v>414</v>
      </c>
      <c r="F136" s="20">
        <v>46494</v>
      </c>
      <c r="G136" s="19"/>
      <c r="H136" s="19"/>
    </row>
    <row r="137" spans="1:8" x14ac:dyDescent="0.3">
      <c r="A137" s="19" t="s">
        <v>415</v>
      </c>
      <c r="B137" s="19"/>
      <c r="C137" s="19" t="s">
        <v>382</v>
      </c>
      <c r="D137" s="19"/>
      <c r="E137" s="19" t="s">
        <v>417</v>
      </c>
      <c r="F137" s="20">
        <v>46494</v>
      </c>
      <c r="G137" s="19"/>
      <c r="H137" s="19"/>
    </row>
    <row r="138" spans="1:8" ht="14.4" customHeight="1" x14ac:dyDescent="0.3">
      <c r="A138" s="19" t="s">
        <v>413</v>
      </c>
      <c r="B138" s="19"/>
      <c r="C138" s="19"/>
      <c r="D138" s="19"/>
      <c r="E138" s="19" t="s">
        <v>418</v>
      </c>
      <c r="F138" s="20"/>
      <c r="G138" s="19"/>
      <c r="H138" s="19"/>
    </row>
    <row r="139" spans="1:8" x14ac:dyDescent="0.3">
      <c r="A139" s="19" t="s">
        <v>422</v>
      </c>
      <c r="B139" s="19"/>
      <c r="C139" s="19" t="s">
        <v>382</v>
      </c>
      <c r="D139" s="19"/>
      <c r="E139" s="19" t="s">
        <v>420</v>
      </c>
      <c r="F139" s="20" t="s">
        <v>398</v>
      </c>
      <c r="G139" s="19"/>
      <c r="H139" s="19"/>
    </row>
    <row r="140" spans="1:8" x14ac:dyDescent="0.3">
      <c r="A140" s="19" t="s">
        <v>421</v>
      </c>
      <c r="B140" s="19"/>
      <c r="C140" s="19" t="s">
        <v>382</v>
      </c>
      <c r="D140" s="19"/>
      <c r="E140" s="19" t="s">
        <v>423</v>
      </c>
      <c r="F140" s="20">
        <v>46494</v>
      </c>
      <c r="G140" s="19"/>
      <c r="H140" s="19"/>
    </row>
    <row r="141" spans="1:8" x14ac:dyDescent="0.3">
      <c r="A141" s="19" t="s">
        <v>419</v>
      </c>
      <c r="B141" s="19"/>
      <c r="C141" s="19"/>
      <c r="D141" s="19"/>
      <c r="E141" s="19" t="s">
        <v>418</v>
      </c>
      <c r="F141" s="20"/>
      <c r="G141" s="19"/>
      <c r="H141" s="19"/>
    </row>
    <row r="142" spans="1:8" x14ac:dyDescent="0.3">
      <c r="A142" s="14" t="s">
        <v>399</v>
      </c>
      <c r="B142" s="7"/>
      <c r="C142" s="7"/>
      <c r="D142" s="7"/>
      <c r="E142" s="7"/>
      <c r="F142" s="13"/>
      <c r="G142" s="7"/>
      <c r="H142" s="7"/>
    </row>
    <row r="143" spans="1:8" x14ac:dyDescent="0.3">
      <c r="A143" s="16" t="s">
        <v>417</v>
      </c>
      <c r="B143" s="16"/>
      <c r="C143" s="16" t="s">
        <v>382</v>
      </c>
      <c r="D143" s="16"/>
      <c r="E143" s="16" t="s">
        <v>414</v>
      </c>
      <c r="F143" s="17">
        <v>46515</v>
      </c>
      <c r="G143" s="16"/>
      <c r="H143" s="16"/>
    </row>
    <row r="144" spans="1:8" x14ac:dyDescent="0.3">
      <c r="A144" s="16" t="s">
        <v>416</v>
      </c>
      <c r="B144" s="16"/>
      <c r="C144" s="16" t="s">
        <v>382</v>
      </c>
      <c r="D144" s="16"/>
      <c r="E144" s="16" t="s">
        <v>413</v>
      </c>
      <c r="F144" s="17">
        <v>46515</v>
      </c>
      <c r="G144" s="16"/>
      <c r="H144" s="16"/>
    </row>
    <row r="145" spans="1:8" x14ac:dyDescent="0.3">
      <c r="A145" s="16" t="s">
        <v>415</v>
      </c>
      <c r="B145" s="16"/>
      <c r="C145" s="16"/>
      <c r="D145" s="16"/>
      <c r="E145" s="16" t="s">
        <v>418</v>
      </c>
      <c r="F145" s="17"/>
      <c r="G145" s="16"/>
      <c r="H145" s="16"/>
    </row>
    <row r="146" spans="1:8" x14ac:dyDescent="0.3">
      <c r="A146" s="16" t="s">
        <v>423</v>
      </c>
      <c r="B146" s="16"/>
      <c r="C146" s="16" t="s">
        <v>382</v>
      </c>
      <c r="D146" s="16"/>
      <c r="E146" s="16" t="s">
        <v>420</v>
      </c>
      <c r="F146" s="17">
        <v>46515</v>
      </c>
      <c r="G146" s="16"/>
      <c r="H146" s="16"/>
    </row>
    <row r="147" spans="1:8" x14ac:dyDescent="0.3">
      <c r="A147" s="16" t="s">
        <v>422</v>
      </c>
      <c r="B147" s="16"/>
      <c r="C147" s="16" t="s">
        <v>382</v>
      </c>
      <c r="D147" s="16"/>
      <c r="E147" s="16" t="s">
        <v>419</v>
      </c>
      <c r="F147" s="17">
        <v>46515</v>
      </c>
      <c r="G147" s="16"/>
      <c r="H147" s="16"/>
    </row>
    <row r="148" spans="1:8" x14ac:dyDescent="0.3">
      <c r="A148" s="16" t="s">
        <v>421</v>
      </c>
      <c r="B148" s="16"/>
      <c r="C148" s="16"/>
      <c r="D148" s="16"/>
      <c r="E148" s="16" t="s">
        <v>418</v>
      </c>
      <c r="F148" s="17"/>
      <c r="G148" s="16"/>
      <c r="H148" s="16"/>
    </row>
    <row r="149" spans="1:8" x14ac:dyDescent="0.3">
      <c r="A149" s="14" t="s">
        <v>400</v>
      </c>
      <c r="B149" s="7"/>
      <c r="C149" s="7"/>
      <c r="D149" s="7"/>
      <c r="E149" s="7"/>
      <c r="F149" s="13"/>
      <c r="G149" s="7"/>
      <c r="H149" s="7"/>
    </row>
    <row r="150" spans="1:8" x14ac:dyDescent="0.3">
      <c r="A150" s="16" t="s">
        <v>415</v>
      </c>
      <c r="B150" s="16"/>
      <c r="C150" s="16" t="s">
        <v>382</v>
      </c>
      <c r="D150" s="16"/>
      <c r="E150" s="16" t="s">
        <v>414</v>
      </c>
      <c r="F150" s="17">
        <v>46522</v>
      </c>
      <c r="G150" s="16"/>
      <c r="H150" s="16"/>
    </row>
    <row r="151" spans="1:8" x14ac:dyDescent="0.3">
      <c r="A151" s="16" t="s">
        <v>417</v>
      </c>
      <c r="B151" s="16"/>
      <c r="C151" s="16" t="s">
        <v>382</v>
      </c>
      <c r="D151" s="16"/>
      <c r="E151" s="16" t="s">
        <v>413</v>
      </c>
      <c r="F151" s="17">
        <v>46522</v>
      </c>
      <c r="G151" s="16"/>
      <c r="H151" s="16"/>
    </row>
    <row r="152" spans="1:8" x14ac:dyDescent="0.3">
      <c r="A152" s="16" t="s">
        <v>416</v>
      </c>
      <c r="B152" s="16"/>
      <c r="C152" s="16"/>
      <c r="D152" s="16"/>
      <c r="E152" s="16" t="s">
        <v>418</v>
      </c>
      <c r="F152" s="17"/>
      <c r="G152" s="16"/>
      <c r="H152" s="16"/>
    </row>
    <row r="153" spans="1:8" x14ac:dyDescent="0.3">
      <c r="A153" s="22" t="s">
        <v>421</v>
      </c>
      <c r="B153" s="23"/>
      <c r="C153" s="16" t="s">
        <v>382</v>
      </c>
      <c r="D153" s="16"/>
      <c r="E153" s="16" t="s">
        <v>420</v>
      </c>
      <c r="F153" s="17">
        <v>46522</v>
      </c>
      <c r="G153" s="16"/>
      <c r="H153" s="16"/>
    </row>
    <row r="154" spans="1:8" x14ac:dyDescent="0.3">
      <c r="A154" s="16" t="s">
        <v>423</v>
      </c>
      <c r="B154" s="16"/>
      <c r="C154" s="16" t="s">
        <v>382</v>
      </c>
      <c r="D154" s="16"/>
      <c r="E154" s="16" t="s">
        <v>419</v>
      </c>
      <c r="F154" s="17">
        <v>46522</v>
      </c>
      <c r="G154" s="16"/>
      <c r="H154" s="16"/>
    </row>
    <row r="155" spans="1:8" x14ac:dyDescent="0.3">
      <c r="A155" s="16" t="s">
        <v>422</v>
      </c>
      <c r="B155" s="16"/>
      <c r="C155" s="16"/>
      <c r="D155" s="16"/>
      <c r="E155" s="16" t="s">
        <v>418</v>
      </c>
      <c r="F155" s="17"/>
      <c r="G155" s="16"/>
      <c r="H155" s="16"/>
    </row>
    <row r="156" spans="1:8" x14ac:dyDescent="0.3">
      <c r="A156" s="14" t="s">
        <v>401</v>
      </c>
      <c r="B156" s="7"/>
      <c r="C156" s="7"/>
      <c r="D156" s="7"/>
      <c r="E156" s="7"/>
      <c r="F156" s="13"/>
      <c r="G156" s="7"/>
      <c r="H156" s="7"/>
    </row>
    <row r="157" spans="1:8" x14ac:dyDescent="0.3">
      <c r="A157" s="16" t="s">
        <v>415</v>
      </c>
      <c r="B157" s="16"/>
      <c r="C157" s="16" t="s">
        <v>382</v>
      </c>
      <c r="D157" s="16"/>
      <c r="E157" s="16" t="s">
        <v>413</v>
      </c>
      <c r="F157" s="17">
        <v>46529</v>
      </c>
      <c r="G157" s="16"/>
      <c r="H157" s="16"/>
    </row>
    <row r="158" spans="1:8" x14ac:dyDescent="0.3">
      <c r="A158" s="16" t="s">
        <v>417</v>
      </c>
      <c r="B158" s="16"/>
      <c r="C158" s="16" t="s">
        <v>382</v>
      </c>
      <c r="D158" s="16"/>
      <c r="E158" s="16" t="s">
        <v>416</v>
      </c>
      <c r="F158" s="17">
        <v>46529</v>
      </c>
      <c r="G158" s="16"/>
      <c r="H158" s="16"/>
    </row>
    <row r="159" spans="1:8" x14ac:dyDescent="0.3">
      <c r="A159" s="16" t="s">
        <v>414</v>
      </c>
      <c r="B159" s="16"/>
      <c r="C159" s="16"/>
      <c r="D159" s="16"/>
      <c r="E159" s="16" t="s">
        <v>418</v>
      </c>
      <c r="F159" s="17"/>
      <c r="G159" s="16"/>
      <c r="H159" s="16"/>
    </row>
    <row r="160" spans="1:8" x14ac:dyDescent="0.3">
      <c r="A160" s="24" t="s">
        <v>421</v>
      </c>
      <c r="B160" s="16"/>
      <c r="C160" s="16" t="s">
        <v>382</v>
      </c>
      <c r="D160" s="16"/>
      <c r="E160" s="16" t="s">
        <v>419</v>
      </c>
      <c r="F160" s="17">
        <v>46529</v>
      </c>
      <c r="G160" s="16"/>
      <c r="H160" s="16"/>
    </row>
    <row r="161" spans="1:8" x14ac:dyDescent="0.3">
      <c r="A161" s="16" t="s">
        <v>423</v>
      </c>
      <c r="B161" s="16"/>
      <c r="C161" s="16" t="s">
        <v>382</v>
      </c>
      <c r="D161" s="16"/>
      <c r="E161" s="16" t="s">
        <v>422</v>
      </c>
      <c r="F161" s="17">
        <v>46529</v>
      </c>
      <c r="G161" s="16"/>
      <c r="H161" s="16"/>
    </row>
    <row r="162" spans="1:8" x14ac:dyDescent="0.3">
      <c r="A162" s="16" t="s">
        <v>420</v>
      </c>
      <c r="B162" s="16"/>
      <c r="C162" s="16"/>
      <c r="D162" s="16"/>
      <c r="E162" s="16" t="s">
        <v>418</v>
      </c>
      <c r="F162" s="17"/>
      <c r="G162" s="16"/>
      <c r="H162" s="16"/>
    </row>
    <row r="163" spans="1:8" x14ac:dyDescent="0.3">
      <c r="A163" s="14" t="s">
        <v>402</v>
      </c>
      <c r="B163" s="7"/>
      <c r="C163" s="7"/>
      <c r="D163" s="7"/>
      <c r="E163" s="7"/>
      <c r="F163" s="13"/>
      <c r="G163" s="7"/>
      <c r="H163" s="7"/>
    </row>
    <row r="164" spans="1:8" x14ac:dyDescent="0.3">
      <c r="A164" s="16" t="s">
        <v>403</v>
      </c>
      <c r="B164" s="16"/>
      <c r="C164" s="16"/>
      <c r="D164" s="16"/>
      <c r="E164" s="16" t="s">
        <v>404</v>
      </c>
      <c r="F164" s="17">
        <v>46543</v>
      </c>
      <c r="G164" s="16"/>
      <c r="H164" s="16"/>
    </row>
    <row r="165" spans="1:8" x14ac:dyDescent="0.3">
      <c r="A165" s="16" t="s">
        <v>405</v>
      </c>
      <c r="B165" s="16"/>
      <c r="C165" s="16"/>
      <c r="D165" s="16"/>
      <c r="E165" s="16" t="s">
        <v>406</v>
      </c>
      <c r="F165" s="17">
        <v>46543</v>
      </c>
      <c r="G165" s="16"/>
      <c r="H165" s="16"/>
    </row>
    <row r="166" spans="1:8" x14ac:dyDescent="0.3">
      <c r="A166" s="16" t="s">
        <v>407</v>
      </c>
      <c r="B166" s="16"/>
      <c r="C166" s="16"/>
      <c r="D166" s="16"/>
      <c r="E166" s="16" t="s">
        <v>408</v>
      </c>
      <c r="F166" s="17">
        <v>46543</v>
      </c>
      <c r="G166" s="16"/>
      <c r="H166" s="16"/>
    </row>
    <row r="167" spans="1:8" x14ac:dyDescent="0.3">
      <c r="A167" s="16" t="s">
        <v>411</v>
      </c>
      <c r="B167" s="16"/>
      <c r="C167" s="16"/>
      <c r="D167" s="16"/>
      <c r="E167" s="16" t="s">
        <v>409</v>
      </c>
      <c r="F167" s="17">
        <v>46543</v>
      </c>
      <c r="G167" s="16"/>
      <c r="H167" s="16"/>
    </row>
    <row r="168" spans="1:8" x14ac:dyDescent="0.3">
      <c r="A168" s="16" t="s">
        <v>412</v>
      </c>
      <c r="B168" s="16"/>
      <c r="C168" s="16"/>
      <c r="D168" s="16"/>
      <c r="E168" s="16" t="s">
        <v>410</v>
      </c>
      <c r="F168" s="17">
        <v>46543</v>
      </c>
      <c r="G168" s="16"/>
      <c r="H168" s="16"/>
    </row>
    <row r="169" spans="1:8" x14ac:dyDescent="0.3">
      <c r="A169" s="7"/>
      <c r="B169" s="7"/>
      <c r="C169" s="7"/>
      <c r="D169" s="7"/>
      <c r="E169" s="7"/>
      <c r="F169" s="13"/>
      <c r="G169" s="7"/>
      <c r="H169" s="7"/>
    </row>
    <row r="170" spans="1:8" x14ac:dyDescent="0.3">
      <c r="A170" s="7"/>
      <c r="B170" s="7"/>
      <c r="C170" s="7"/>
      <c r="D170" s="7"/>
      <c r="E170" s="7"/>
      <c r="F170" s="13"/>
      <c r="G170" s="7"/>
      <c r="H170" s="7"/>
    </row>
    <row r="171" spans="1:8" x14ac:dyDescent="0.3">
      <c r="A171" s="7"/>
      <c r="B171" s="7"/>
      <c r="C171" s="7"/>
      <c r="D171" s="7"/>
      <c r="E171" s="7"/>
      <c r="F171" s="13"/>
      <c r="G171" s="7"/>
      <c r="H171" s="7"/>
    </row>
    <row r="172" spans="1:8" x14ac:dyDescent="0.3">
      <c r="A172" s="7"/>
      <c r="B172" s="7"/>
      <c r="C172" s="7"/>
      <c r="D172" s="7"/>
      <c r="E172" s="7"/>
      <c r="F172" s="13"/>
      <c r="G172" s="7"/>
      <c r="H172" s="7"/>
    </row>
    <row r="173" spans="1:8" x14ac:dyDescent="0.3">
      <c r="A173" s="7"/>
      <c r="B173" s="7"/>
      <c r="C173" s="7"/>
      <c r="D173" s="7"/>
      <c r="E173" s="7"/>
      <c r="F173" s="13"/>
      <c r="G173" s="7"/>
      <c r="H173" s="7"/>
    </row>
    <row r="174" spans="1:8" x14ac:dyDescent="0.3">
      <c r="A174" s="7"/>
      <c r="B174" s="7"/>
      <c r="C174" s="7"/>
      <c r="D174" s="7"/>
      <c r="E174" s="7"/>
      <c r="F174" s="13"/>
      <c r="G174" s="7"/>
      <c r="H174" s="7"/>
    </row>
    <row r="175" spans="1:8" x14ac:dyDescent="0.3">
      <c r="A175" s="7"/>
      <c r="B175" s="7"/>
      <c r="C175" s="7"/>
      <c r="D175" s="7"/>
      <c r="E175" s="7"/>
      <c r="F175" s="7"/>
      <c r="G175" s="7"/>
      <c r="H175" s="7"/>
    </row>
    <row r="176" spans="1:8" x14ac:dyDescent="0.3">
      <c r="A176" s="5"/>
      <c r="B176" s="7"/>
      <c r="C176" s="7"/>
      <c r="D176" s="7"/>
      <c r="E176" s="7"/>
      <c r="F176" s="13"/>
      <c r="G176" s="7"/>
      <c r="H176" s="7"/>
    </row>
    <row r="177" spans="1:8" x14ac:dyDescent="0.3">
      <c r="A177" s="7"/>
      <c r="B177" s="7"/>
      <c r="C177" s="7"/>
      <c r="D177" s="7"/>
      <c r="E177" s="7"/>
      <c r="F177" s="13"/>
      <c r="G177" s="7"/>
      <c r="H177" s="7"/>
    </row>
    <row r="178" spans="1:8" x14ac:dyDescent="0.3">
      <c r="A178" s="7"/>
      <c r="B178" s="7"/>
      <c r="C178" s="7"/>
      <c r="D178" s="7"/>
      <c r="E178" s="7"/>
      <c r="F178" s="13"/>
      <c r="G178" s="7"/>
      <c r="H178" s="7"/>
    </row>
    <row r="179" spans="1:8" x14ac:dyDescent="0.3">
      <c r="A179" s="7"/>
      <c r="B179" s="7"/>
      <c r="C179" s="7"/>
      <c r="D179" s="7"/>
      <c r="E179" s="7"/>
      <c r="F179" s="13"/>
      <c r="G179" s="7"/>
      <c r="H179" s="7"/>
    </row>
    <row r="180" spans="1:8" x14ac:dyDescent="0.3">
      <c r="A180" s="7"/>
      <c r="B180" s="7"/>
      <c r="C180" s="7"/>
      <c r="D180" s="7"/>
      <c r="E180" s="7"/>
      <c r="F180" s="13"/>
      <c r="G180" s="7"/>
      <c r="H180" s="7"/>
    </row>
    <row r="181" spans="1:8" x14ac:dyDescent="0.3">
      <c r="A181" s="7"/>
      <c r="B181" s="7"/>
      <c r="C181" s="7"/>
      <c r="D181" s="7"/>
      <c r="E181" s="7"/>
      <c r="F181" s="13"/>
      <c r="G181" s="7"/>
      <c r="H181" s="7"/>
    </row>
    <row r="182" spans="1:8" x14ac:dyDescent="0.3">
      <c r="A182" s="7"/>
      <c r="B182" s="7"/>
      <c r="C182" s="7"/>
      <c r="D182" s="7"/>
      <c r="E182" s="7"/>
      <c r="F182" s="13"/>
      <c r="G182" s="7"/>
      <c r="H182" s="7"/>
    </row>
    <row r="183" spans="1:8" x14ac:dyDescent="0.3">
      <c r="A183" s="7"/>
      <c r="B183" s="7"/>
      <c r="C183" s="7"/>
      <c r="D183" s="7"/>
      <c r="E183" s="7"/>
      <c r="F183" s="7"/>
      <c r="G183" s="7"/>
      <c r="H183" s="7"/>
    </row>
    <row r="184" spans="1:8" x14ac:dyDescent="0.3">
      <c r="A184" s="5"/>
      <c r="B184" s="7"/>
      <c r="C184" s="7"/>
      <c r="D184" s="7"/>
      <c r="E184" s="7"/>
      <c r="F184" s="13"/>
      <c r="G184" s="7"/>
      <c r="H184" s="7"/>
    </row>
    <row r="185" spans="1:8" x14ac:dyDescent="0.3">
      <c r="A185" s="7"/>
      <c r="B185" s="7"/>
      <c r="C185" s="7"/>
      <c r="D185" s="7"/>
      <c r="E185" s="7"/>
      <c r="F185" s="13"/>
      <c r="G185" s="7"/>
      <c r="H185" s="7"/>
    </row>
    <row r="186" spans="1:8" x14ac:dyDescent="0.3">
      <c r="A186" s="7"/>
      <c r="B186" s="7"/>
      <c r="C186" s="7"/>
      <c r="D186" s="7"/>
      <c r="E186" s="7"/>
      <c r="F186" s="13"/>
      <c r="G186" s="7"/>
      <c r="H186" s="7"/>
    </row>
    <row r="187" spans="1:8" x14ac:dyDescent="0.3">
      <c r="A187" s="7"/>
      <c r="B187" s="7"/>
      <c r="C187" s="7"/>
      <c r="D187" s="7"/>
      <c r="E187" s="7"/>
      <c r="F187" s="13"/>
      <c r="G187" s="7"/>
      <c r="H187" s="7"/>
    </row>
    <row r="188" spans="1:8" x14ac:dyDescent="0.3">
      <c r="A188" s="7"/>
      <c r="B188" s="7"/>
      <c r="C188" s="7"/>
      <c r="D188" s="7"/>
      <c r="E188" s="7"/>
      <c r="F188" s="13"/>
      <c r="G188" s="7"/>
      <c r="H188" s="7"/>
    </row>
    <row r="189" spans="1:8" x14ac:dyDescent="0.3">
      <c r="A189" s="7"/>
      <c r="B189" s="7"/>
      <c r="C189" s="7"/>
      <c r="D189" s="7"/>
      <c r="E189" s="7"/>
      <c r="F189" s="13"/>
      <c r="G189" s="7"/>
      <c r="H189" s="7"/>
    </row>
    <row r="190" spans="1:8" x14ac:dyDescent="0.3">
      <c r="A190" s="7"/>
      <c r="B190" s="7"/>
      <c r="C190" s="7"/>
      <c r="D190" s="7"/>
      <c r="E190" s="7"/>
      <c r="F190" s="13"/>
      <c r="G190" s="7"/>
      <c r="H190" s="7"/>
    </row>
    <row r="191" spans="1:8" x14ac:dyDescent="0.3">
      <c r="A191" s="7"/>
      <c r="B191" s="7"/>
      <c r="C191" s="7"/>
      <c r="D191" s="7"/>
      <c r="E191" s="7"/>
      <c r="F191" s="7"/>
      <c r="G191" s="7"/>
      <c r="H191" s="7"/>
    </row>
    <row r="192" spans="1:8" x14ac:dyDescent="0.3">
      <c r="A192" s="5"/>
      <c r="B192" s="7"/>
      <c r="C192" s="7"/>
      <c r="D192" s="7"/>
      <c r="E192" s="7"/>
      <c r="F192" s="13"/>
      <c r="G192" s="7"/>
      <c r="H192" s="7"/>
    </row>
    <row r="193" spans="1:10" x14ac:dyDescent="0.3">
      <c r="A193" s="7"/>
      <c r="B193" s="7"/>
      <c r="C193" s="7"/>
      <c r="D193" s="7"/>
      <c r="E193" s="7"/>
      <c r="F193" s="13"/>
      <c r="G193" s="7"/>
      <c r="H193" s="7"/>
    </row>
    <row r="194" spans="1:10" x14ac:dyDescent="0.3">
      <c r="A194" s="7"/>
      <c r="B194" s="7"/>
      <c r="C194" s="7"/>
      <c r="D194" s="7"/>
      <c r="E194" s="7"/>
      <c r="F194" s="13"/>
      <c r="G194" s="7"/>
      <c r="H194" s="7"/>
    </row>
    <row r="195" spans="1:10" x14ac:dyDescent="0.3">
      <c r="A195" s="7"/>
      <c r="B195" s="7"/>
      <c r="C195" s="7"/>
      <c r="D195" s="7"/>
      <c r="E195" s="7"/>
      <c r="F195" s="13"/>
      <c r="G195" s="7"/>
      <c r="H195" s="7"/>
      <c r="J195" s="10"/>
    </row>
    <row r="196" spans="1:10" x14ac:dyDescent="0.3">
      <c r="A196" s="7"/>
      <c r="B196" s="7"/>
      <c r="C196" s="7"/>
      <c r="D196" s="7"/>
      <c r="E196" s="7"/>
      <c r="F196" s="13"/>
      <c r="G196" s="7"/>
      <c r="H196" s="7"/>
      <c r="J196" s="11"/>
    </row>
    <row r="197" spans="1:10" x14ac:dyDescent="0.3">
      <c r="A197" s="7"/>
      <c r="B197" s="7"/>
      <c r="C197" s="7"/>
      <c r="D197" s="7"/>
      <c r="E197" s="7"/>
      <c r="F197" s="13"/>
      <c r="G197" s="7"/>
      <c r="H197" s="7"/>
      <c r="J197" s="11"/>
    </row>
    <row r="198" spans="1:10" x14ac:dyDescent="0.3">
      <c r="A198" s="7"/>
      <c r="B198" s="7"/>
      <c r="C198" s="7"/>
      <c r="D198" s="7"/>
      <c r="E198" s="7"/>
      <c r="F198" s="13"/>
      <c r="G198" s="7"/>
      <c r="H198" s="7"/>
      <c r="J198" s="11"/>
    </row>
    <row r="199" spans="1:10" x14ac:dyDescent="0.3">
      <c r="A199" s="7"/>
      <c r="B199" s="7"/>
      <c r="C199" s="7"/>
      <c r="D199" s="7"/>
      <c r="E199" s="7"/>
      <c r="F199" s="13"/>
      <c r="G199" s="7"/>
      <c r="H199" s="7"/>
      <c r="J199" s="11"/>
    </row>
    <row r="200" spans="1:10" x14ac:dyDescent="0.3">
      <c r="A200" s="5"/>
      <c r="B200" s="7"/>
      <c r="C200" s="7"/>
      <c r="D200" s="7"/>
      <c r="E200" s="7"/>
      <c r="F200" s="13"/>
      <c r="G200" s="7"/>
      <c r="H200" s="7"/>
      <c r="J200" s="11"/>
    </row>
    <row r="201" spans="1:10" x14ac:dyDescent="0.3">
      <c r="A201" s="7"/>
      <c r="B201" s="7"/>
      <c r="C201" s="7"/>
      <c r="D201" s="7"/>
      <c r="E201" s="7"/>
      <c r="F201" s="13"/>
      <c r="G201" s="7"/>
      <c r="H201" s="7"/>
      <c r="J201" s="11"/>
    </row>
    <row r="202" spans="1:10" x14ac:dyDescent="0.3">
      <c r="A202" s="7"/>
      <c r="B202" s="7"/>
      <c r="C202" s="7"/>
      <c r="D202" s="7"/>
      <c r="E202" s="7"/>
      <c r="F202" s="13"/>
      <c r="G202" s="7"/>
      <c r="H202" s="7"/>
      <c r="J202" s="11"/>
    </row>
    <row r="203" spans="1:10" x14ac:dyDescent="0.3">
      <c r="A203" s="7"/>
      <c r="B203" s="7"/>
      <c r="C203" s="7"/>
      <c r="D203" s="7"/>
      <c r="E203" s="7"/>
      <c r="F203" s="13"/>
      <c r="G203" s="7"/>
      <c r="H203" s="7"/>
      <c r="J203" s="11"/>
    </row>
    <row r="204" spans="1:10" x14ac:dyDescent="0.3">
      <c r="A204" s="7"/>
      <c r="B204" s="7"/>
      <c r="C204" s="7"/>
      <c r="D204" s="7"/>
      <c r="E204" s="7"/>
      <c r="F204" s="13"/>
      <c r="G204" s="7"/>
      <c r="H204" s="7"/>
      <c r="J204" s="11"/>
    </row>
    <row r="205" spans="1:10" x14ac:dyDescent="0.3">
      <c r="A205" s="7"/>
      <c r="B205" s="7"/>
      <c r="C205" s="7"/>
      <c r="D205" s="7"/>
      <c r="E205" s="7"/>
      <c r="F205" s="13"/>
      <c r="G205" s="7"/>
      <c r="H205" s="7"/>
      <c r="J205" s="10"/>
    </row>
    <row r="206" spans="1:10" x14ac:dyDescent="0.3">
      <c r="A206" s="7"/>
      <c r="B206" s="7"/>
      <c r="C206" s="7"/>
      <c r="D206" s="7"/>
      <c r="E206" s="7"/>
      <c r="F206" s="13"/>
      <c r="G206" s="7"/>
      <c r="H206" s="7"/>
      <c r="J206" s="10"/>
    </row>
    <row r="207" spans="1:10" x14ac:dyDescent="0.3">
      <c r="A207" s="7"/>
      <c r="B207" s="7"/>
      <c r="C207" s="7"/>
      <c r="D207" s="7"/>
      <c r="E207" s="7"/>
      <c r="F207" s="13"/>
      <c r="G207" s="7"/>
      <c r="H207" s="7"/>
      <c r="J207" s="10"/>
    </row>
    <row r="208" spans="1:10" x14ac:dyDescent="0.3">
      <c r="A208" s="7"/>
      <c r="B208" s="7"/>
      <c r="C208" s="7"/>
      <c r="D208" s="7"/>
      <c r="E208" s="7"/>
      <c r="F208" s="13"/>
      <c r="G208" s="7"/>
      <c r="H208" s="7"/>
    </row>
    <row r="209" spans="1:8" x14ac:dyDescent="0.3">
      <c r="A209" s="7"/>
      <c r="B209" s="7"/>
      <c r="C209" s="7"/>
      <c r="D209" s="7"/>
      <c r="E209" s="7"/>
      <c r="F209" s="13"/>
      <c r="G209" s="7"/>
      <c r="H209" s="7"/>
    </row>
    <row r="210" spans="1:8" x14ac:dyDescent="0.3">
      <c r="A210" s="7"/>
      <c r="B210" s="7"/>
      <c r="C210" s="7"/>
      <c r="D210" s="7"/>
      <c r="E210" s="7"/>
      <c r="F210" s="13"/>
      <c r="G210" s="7"/>
      <c r="H210" s="7"/>
    </row>
    <row r="211" spans="1:8" x14ac:dyDescent="0.3">
      <c r="A211" s="7"/>
      <c r="B211" s="7"/>
      <c r="C211" s="7"/>
      <c r="D211" s="7"/>
      <c r="E211" s="7"/>
      <c r="F211" s="13"/>
      <c r="G211" s="7"/>
      <c r="H211" s="7"/>
    </row>
    <row r="212" spans="1:8" x14ac:dyDescent="0.3">
      <c r="A212" s="7"/>
      <c r="B212" s="7"/>
      <c r="C212" s="7"/>
      <c r="D212" s="7"/>
      <c r="E212" s="7"/>
      <c r="F212" s="7"/>
      <c r="G212" s="7"/>
      <c r="H212" s="7"/>
    </row>
    <row r="213" spans="1:8" x14ac:dyDescent="0.3">
      <c r="A213" s="7"/>
      <c r="B213" s="7"/>
      <c r="C213" s="7"/>
      <c r="D213" s="7"/>
      <c r="E213" s="7"/>
      <c r="F213" s="7"/>
      <c r="G213" s="7"/>
      <c r="H213" s="7"/>
    </row>
    <row r="214" spans="1:8" x14ac:dyDescent="0.3">
      <c r="A214" s="7"/>
      <c r="B214" s="7"/>
      <c r="C214" s="7"/>
      <c r="D214" s="7"/>
      <c r="E214" s="7"/>
      <c r="F214" s="13"/>
      <c r="G214" s="7"/>
      <c r="H214" s="7"/>
    </row>
    <row r="215" spans="1:8" x14ac:dyDescent="0.3">
      <c r="A215" s="7"/>
      <c r="B215" s="7"/>
      <c r="C215" s="7"/>
      <c r="D215" s="7"/>
      <c r="E215" s="7"/>
      <c r="F215" s="13"/>
      <c r="G215" s="7"/>
      <c r="H215" s="7"/>
    </row>
    <row r="216" spans="1:8" x14ac:dyDescent="0.3">
      <c r="A216" s="7"/>
      <c r="B216" s="7"/>
      <c r="C216" s="7"/>
      <c r="D216" s="7"/>
      <c r="E216" s="7"/>
      <c r="F216" s="13"/>
      <c r="G216" s="7"/>
      <c r="H216" s="7"/>
    </row>
    <row r="217" spans="1:8" x14ac:dyDescent="0.3">
      <c r="A217" s="7"/>
      <c r="B217" s="7"/>
      <c r="C217" s="7"/>
      <c r="D217" s="7"/>
      <c r="E217" s="7"/>
      <c r="F217" s="13"/>
      <c r="G217" s="7"/>
      <c r="H217" s="7"/>
    </row>
    <row r="218" spans="1:8" x14ac:dyDescent="0.3">
      <c r="A218" s="7"/>
      <c r="B218" s="7"/>
      <c r="C218" s="7"/>
      <c r="D218" s="7"/>
      <c r="E218" s="7"/>
      <c r="F218" s="13"/>
      <c r="G218" s="7"/>
      <c r="H218" s="7"/>
    </row>
    <row r="219" spans="1:8" x14ac:dyDescent="0.3">
      <c r="A219" s="7"/>
      <c r="B219" s="7"/>
      <c r="C219" s="7"/>
      <c r="D219" s="7"/>
      <c r="E219" s="7"/>
      <c r="F219" s="13"/>
      <c r="G219" s="7"/>
      <c r="H219" s="7"/>
    </row>
    <row r="220" spans="1:8" x14ac:dyDescent="0.3">
      <c r="A220" s="7"/>
      <c r="B220" s="7"/>
      <c r="C220" s="7"/>
      <c r="D220" s="7"/>
      <c r="E220" s="7"/>
      <c r="F220" s="7"/>
      <c r="G220" s="7"/>
      <c r="H220" s="7"/>
    </row>
    <row r="221" spans="1:8" x14ac:dyDescent="0.3">
      <c r="A221" s="7"/>
      <c r="B221" s="7"/>
      <c r="C221" s="7"/>
      <c r="D221" s="7"/>
      <c r="E221" s="7"/>
      <c r="F221" s="7"/>
      <c r="G221" s="7"/>
      <c r="H221" s="7"/>
    </row>
    <row r="222" spans="1:8" x14ac:dyDescent="0.3">
      <c r="A222" s="7"/>
      <c r="B222" s="7"/>
      <c r="C222" s="7"/>
      <c r="D222" s="7"/>
      <c r="E222" s="7"/>
      <c r="F222" s="13"/>
      <c r="G222" s="7"/>
      <c r="H222" s="7"/>
    </row>
    <row r="223" spans="1:8" x14ac:dyDescent="0.3">
      <c r="A223" s="7"/>
      <c r="B223" s="7"/>
      <c r="C223" s="7"/>
      <c r="D223" s="7"/>
      <c r="E223" s="7"/>
      <c r="F223" s="13"/>
      <c r="G223" s="7"/>
      <c r="H223" s="7"/>
    </row>
    <row r="224" spans="1:8" x14ac:dyDescent="0.3">
      <c r="A224" s="7"/>
      <c r="B224" s="7"/>
      <c r="C224" s="7"/>
      <c r="D224" s="7"/>
      <c r="E224" s="7"/>
      <c r="F224" s="13"/>
      <c r="G224" s="7"/>
      <c r="H224" s="7"/>
    </row>
    <row r="225" spans="1:8" x14ac:dyDescent="0.3">
      <c r="A225" s="7"/>
      <c r="B225" s="7"/>
      <c r="C225" s="7"/>
      <c r="D225" s="7"/>
      <c r="E225" s="7"/>
      <c r="F225" s="13"/>
      <c r="G225" s="7"/>
      <c r="H225" s="7"/>
    </row>
    <row r="226" spans="1:8" x14ac:dyDescent="0.3">
      <c r="A226" s="7"/>
      <c r="B226" s="7"/>
      <c r="C226" s="7"/>
      <c r="D226" s="7"/>
      <c r="E226" s="7"/>
      <c r="F226" s="13"/>
      <c r="G226" s="7"/>
      <c r="H226" s="7"/>
    </row>
    <row r="227" spans="1:8" x14ac:dyDescent="0.3">
      <c r="A227" s="7"/>
      <c r="B227" s="7"/>
      <c r="C227" s="7"/>
      <c r="D227" s="7"/>
      <c r="E227" s="7"/>
      <c r="F227" s="13"/>
      <c r="G227" s="7"/>
      <c r="H227" s="7"/>
    </row>
    <row r="230" spans="1:8" x14ac:dyDescent="0.3">
      <c r="A230" s="7"/>
      <c r="B230" s="7"/>
      <c r="C230" s="7"/>
      <c r="D230" s="7"/>
      <c r="E230" s="7"/>
      <c r="F230" s="13"/>
      <c r="G230" s="7"/>
      <c r="H230" s="7"/>
    </row>
    <row r="231" spans="1:8" x14ac:dyDescent="0.3">
      <c r="A231" s="7"/>
      <c r="B231" s="7"/>
      <c r="C231" s="7"/>
      <c r="D231" s="7"/>
      <c r="E231" s="7"/>
      <c r="F231" s="13"/>
      <c r="G231" s="7"/>
      <c r="H231" s="7"/>
    </row>
    <row r="232" spans="1:8" x14ac:dyDescent="0.3">
      <c r="A232" s="7"/>
      <c r="B232" s="7"/>
      <c r="C232" s="7"/>
      <c r="D232" s="7"/>
      <c r="E232" s="7"/>
      <c r="F232" s="13"/>
      <c r="G232" s="7"/>
      <c r="H232" s="7"/>
    </row>
    <row r="233" spans="1:8" x14ac:dyDescent="0.3">
      <c r="A233" s="7"/>
      <c r="B233" s="7"/>
      <c r="C233" s="7"/>
      <c r="D233" s="7"/>
      <c r="E233" s="7"/>
      <c r="F233" s="13"/>
      <c r="G233" s="7"/>
      <c r="H233" s="7"/>
    </row>
    <row r="234" spans="1:8" x14ac:dyDescent="0.3">
      <c r="A234" s="7"/>
      <c r="B234" s="7"/>
      <c r="C234" s="7"/>
      <c r="D234" s="7"/>
      <c r="E234" s="7"/>
      <c r="F234" s="13"/>
      <c r="G234" s="7"/>
      <c r="H234" s="7"/>
    </row>
  </sheetData>
  <mergeCells count="4">
    <mergeCell ref="B1:D1"/>
    <mergeCell ref="A126:H127"/>
    <mergeCell ref="F39:H39"/>
    <mergeCell ref="A18:E18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74103-FF12-446B-982C-DC61004A80C3}">
  <sheetPr codeName="Blad2"/>
  <dimension ref="A1:O14"/>
  <sheetViews>
    <sheetView workbookViewId="0">
      <selection sqref="A1:XFD1"/>
    </sheetView>
  </sheetViews>
  <sheetFormatPr defaultRowHeight="14.4" x14ac:dyDescent="0.3"/>
  <cols>
    <col min="1" max="1" width="7.88671875" bestFit="1" customWidth="1"/>
    <col min="2" max="2" width="14.109375" bestFit="1" customWidth="1"/>
    <col min="3" max="3" width="8.5546875" bestFit="1" customWidth="1"/>
    <col min="4" max="4" width="5.44140625" bestFit="1" customWidth="1"/>
    <col min="5" max="5" width="6.5546875" bestFit="1" customWidth="1"/>
    <col min="6" max="6" width="5.109375" bestFit="1" customWidth="1"/>
    <col min="7" max="7" width="6" bestFit="1" customWidth="1"/>
    <col min="8" max="8" width="7" bestFit="1" customWidth="1"/>
    <col min="9" max="9" width="5.44140625" bestFit="1" customWidth="1"/>
    <col min="10" max="10" width="6.5546875" bestFit="1" customWidth="1"/>
    <col min="11" max="11" width="5.109375" bestFit="1" customWidth="1"/>
    <col min="12" max="12" width="6" bestFit="1" customWidth="1"/>
    <col min="13" max="13" width="7" bestFit="1" customWidth="1"/>
    <col min="14" max="14" width="5.5546875" bestFit="1" customWidth="1"/>
    <col min="15" max="15" width="3.5546875" customWidth="1"/>
  </cols>
  <sheetData>
    <row r="1" spans="1:15" x14ac:dyDescent="0.3">
      <c r="A1" s="3"/>
      <c r="B1" s="2"/>
      <c r="C1" s="2"/>
      <c r="D1" s="39" t="s">
        <v>5</v>
      </c>
      <c r="E1" s="40"/>
      <c r="F1" s="40"/>
      <c r="G1" s="40"/>
      <c r="H1" s="41"/>
      <c r="I1" s="42" t="s">
        <v>6</v>
      </c>
      <c r="J1" s="43"/>
      <c r="K1" s="43"/>
      <c r="L1" s="43"/>
      <c r="M1" s="44"/>
      <c r="N1" s="4"/>
      <c r="O1" s="4"/>
    </row>
    <row r="2" spans="1:15" x14ac:dyDescent="0.3">
      <c r="A2" s="5" t="s">
        <v>7</v>
      </c>
      <c r="B2" s="6" t="s">
        <v>8</v>
      </c>
      <c r="C2" s="6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</row>
    <row r="3" spans="1:15" x14ac:dyDescent="0.3">
      <c r="A3" s="7">
        <f>IF([1]Calculations!$C3="","",ROW($B3)-2)</f>
        <v>1</v>
      </c>
      <c r="B3" s="8" t="str">
        <f>IF([1]Calculations!$C3="","",VLOOKUP(MIN([1]Calculations!$A$3:$A$31),[1]Calculations!$A$3:$C$31,3,FALSE))</f>
        <v>sportief</v>
      </c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3">
      <c r="A4" s="7">
        <f>IF([1]Calculations!$C4="","",ROW($B4)-2)</f>
        <v>2</v>
      </c>
      <c r="B4" s="8" t="str">
        <f>IF([1]Calculations!$C4="","",VLOOKUP(SMALL([1]Calculations!$A$3:$A$31,A4),[1]Calculations!$A$3:$C$31,3,FALSE))</f>
        <v>sportcafe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3">
      <c r="A5" s="7">
        <f>IF([1]Calculations!$C5="","",ROW($B5)-2)</f>
        <v>3</v>
      </c>
      <c r="B5" s="8" t="str">
        <f>IF([1]Calculations!$C5="","",VLOOKUP(SMALL([1]Calculations!$A$3:$A$31,A5),[1]Calculations!$A$3:$C$31,3,FALSE))</f>
        <v>balkanos</v>
      </c>
      <c r="C5" s="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3">
      <c r="A6" s="7">
        <f>IF([1]Calculations!$C6="","",ROW($B6)-2)</f>
        <v>4</v>
      </c>
      <c r="B6" s="8" t="str">
        <f>IF([1]Calculations!$C6="","",VLOOKUP(SMALL([1]Calculations!$A$3:$A$31,A6),[1]Calculations!$A$3:$C$31,3,FALSE))</f>
        <v>stamX</v>
      </c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">
      <c r="A7" s="7">
        <f>IF([1]Calculations!$C7="","",ROW($B7)-2)</f>
        <v>5</v>
      </c>
      <c r="B7" s="8" t="str">
        <f>IF([1]Calculations!$C7="","",VLOOKUP(SMALL([1]Calculations!$A$3:$A$31,A7),[1]Calculations!$A$3:$C$31,3,FALSE))</f>
        <v>losnoakin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3">
      <c r="A8" s="7">
        <f>IF([1]Calculations!$C8="","",ROW($B8)-2)</f>
        <v>6</v>
      </c>
      <c r="B8" s="8" t="str">
        <f>IF([1]Calculations!$C8="","",VLOOKUP(SMALL([1]Calculations!$A$3:$A$31,A8),[1]Calculations!$A$3:$C$31,3,FALSE))</f>
        <v>de kapoenen</v>
      </c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A9" s="7">
        <f>IF([1]Calculations!$C9="","",ROW($B9)-2)</f>
        <v>7</v>
      </c>
      <c r="B9" s="8" t="str">
        <f>IF([1]Calculations!$C9="","",VLOOKUP(SMALL([1]Calculations!$A$3:$A$31,A9),[1]Calculations!$A$3:$C$31,3,FALSE))</f>
        <v>wacko's</v>
      </c>
      <c r="C9" s="8" t="str">
        <f>IF([2]Calculations!$C9="","",VLOOKUP($B9,[2]Calculations!$C$3:$T$31,2,FALSE))</f>
        <v/>
      </c>
      <c r="D9" s="7" t="str">
        <f>IF([2]Calculations!$C9="","",VLOOKUP($B9,[2]Calculations!$C$3:$T$31,3,FALSE))</f>
        <v/>
      </c>
      <c r="E9" s="7" t="str">
        <f>IF([2]Calculations!$C9="","",VLOOKUP($B9,[2]Calculations!$C$3:$T$31,4,FALSE))</f>
        <v/>
      </c>
      <c r="F9" s="7" t="str">
        <f>IF([2]Calculations!$C9="","",VLOOKUP($B9,[2]Calculations!$C$3:$T$31,5,FALSE))</f>
        <v/>
      </c>
      <c r="G9" s="7" t="str">
        <f>IF([2]Calculations!$C9="","",VLOOKUP($B9,[2]Calculations!$C$3:$T$31,6,FALSE))</f>
        <v/>
      </c>
      <c r="H9" s="7" t="str">
        <f>IF([2]Calculations!$C9="","",VLOOKUP($B9,[2]Calculations!$C$3:$T$31,7,FALSE))</f>
        <v/>
      </c>
      <c r="I9" s="7" t="str">
        <f>IF([2]Calculations!$C9="","",VLOOKUP($B9,[2]Calculations!$C$3:$T$31,10,FALSE))</f>
        <v/>
      </c>
      <c r="J9" s="7" t="str">
        <f>IF([2]Calculations!$C9="","",VLOOKUP($B9,[2]Calculations!$C$3:$T$31,11,FALSE))</f>
        <v/>
      </c>
      <c r="K9" s="7" t="str">
        <f>IF([2]Calculations!$C9="","",VLOOKUP($B9,[2]Calculations!$C$3:$T$31,12,FALSE))</f>
        <v/>
      </c>
      <c r="L9" s="7" t="str">
        <f>IF([2]Calculations!$C9="","",VLOOKUP($B9,[2]Calculations!$C$3:$T$31,13,FALSE))</f>
        <v/>
      </c>
      <c r="M9" s="7" t="str">
        <f>IF([2]Calculations!$C9="","",VLOOKUP($B9,[2]Calculations!$C$3:$T$31,14,FALSE))</f>
        <v/>
      </c>
      <c r="N9" s="7" t="str">
        <f>IF([2]Calculations!$C9="","",VLOOKUP($B9,[2]Calculations!$C$3:$T$31,17,FALSE))</f>
        <v/>
      </c>
      <c r="O9" s="7" t="str">
        <f>IF([2]Calculations!$C9="","",VLOOKUP($B9,[2]Calculations!$C$3:$U$31,19,FALSE))</f>
        <v/>
      </c>
    </row>
    <row r="10" spans="1:15" x14ac:dyDescent="0.3">
      <c r="A10" s="7">
        <f>IF([1]Calculations!$C10="","",ROW($B10)-2)</f>
        <v>8</v>
      </c>
      <c r="B10" s="8" t="str">
        <f>IF([1]Calculations!$C10="","",VLOOKUP(SMALL([1]Calculations!$A$3:$A$31,A10),[1]Calculations!$A$3:$C$31,3,FALSE))</f>
        <v>frontal</v>
      </c>
      <c r="C10" s="8" t="str">
        <f>IF([2]Calculations!$C10="","",VLOOKUP($B10,[2]Calculations!$C$3:$T$31,2,FALSE))</f>
        <v/>
      </c>
      <c r="D10" s="7" t="str">
        <f>IF([2]Calculations!$C10="","",VLOOKUP($B10,[2]Calculations!$C$3:$T$31,3,FALSE))</f>
        <v/>
      </c>
      <c r="E10" s="7" t="str">
        <f>IF([2]Calculations!$C10="","",VLOOKUP($B10,[2]Calculations!$C$3:$T$31,4,FALSE))</f>
        <v/>
      </c>
      <c r="F10" s="7" t="str">
        <f>IF([2]Calculations!$C10="","",VLOOKUP($B10,[2]Calculations!$C$3:$T$31,5,FALSE))</f>
        <v/>
      </c>
      <c r="G10" s="7" t="str">
        <f>IF([2]Calculations!$C10="","",VLOOKUP($B10,[2]Calculations!$C$3:$T$31,6,FALSE))</f>
        <v/>
      </c>
      <c r="H10" s="7" t="str">
        <f>IF([2]Calculations!$C10="","",VLOOKUP($B10,[2]Calculations!$C$3:$T$31,7,FALSE))</f>
        <v/>
      </c>
      <c r="I10" s="7" t="str">
        <f>IF([2]Calculations!$C10="","",VLOOKUP($B10,[2]Calculations!$C$3:$T$31,10,FALSE))</f>
        <v/>
      </c>
      <c r="J10" s="7" t="str">
        <f>IF([2]Calculations!$C10="","",VLOOKUP($B10,[2]Calculations!$C$3:$T$31,11,FALSE))</f>
        <v/>
      </c>
      <c r="K10" s="7" t="str">
        <f>IF([2]Calculations!$C10="","",VLOOKUP($B10,[2]Calculations!$C$3:$T$31,12,FALSE))</f>
        <v/>
      </c>
      <c r="L10" s="7" t="str">
        <f>IF([2]Calculations!$C10="","",VLOOKUP($B10,[2]Calculations!$C$3:$T$31,13,FALSE))</f>
        <v/>
      </c>
      <c r="M10" s="7" t="str">
        <f>IF([2]Calculations!$C10="","",VLOOKUP($B10,[2]Calculations!$C$3:$T$31,14,FALSE))</f>
        <v/>
      </c>
      <c r="N10" s="7" t="str">
        <f>IF([2]Calculations!$C10="","",VLOOKUP($B10,[2]Calculations!$C$3:$T$31,17,FALSE))</f>
        <v/>
      </c>
      <c r="O10" s="7" t="str">
        <f>IF([2]Calculations!$C10="","",VLOOKUP($B10,[2]Calculations!$C$3:$U$31,19,FALSE))</f>
        <v/>
      </c>
    </row>
    <row r="11" spans="1:15" x14ac:dyDescent="0.3">
      <c r="A11" s="7">
        <f>IF([1]Calculations!$C11="","",ROW($B11)-2)</f>
        <v>9</v>
      </c>
      <c r="B11" s="8" t="str">
        <f>IF([1]Calculations!$C11="","",VLOOKUP(SMALL([1]Calculations!$A$3:$A$31,A11),[1]Calculations!$A$3:$C$31,3,FALSE))</f>
        <v>d'amadees</v>
      </c>
      <c r="C11" s="8" t="str">
        <f>IF([2]Calculations!$C11="","",VLOOKUP($B11,[2]Calculations!$C$3:$T$31,2,FALSE))</f>
        <v/>
      </c>
      <c r="D11" s="7" t="str">
        <f>IF([2]Calculations!$C11="","",VLOOKUP($B11,[2]Calculations!$C$3:$T$31,3,FALSE))</f>
        <v/>
      </c>
      <c r="E11" s="7" t="str">
        <f>IF([2]Calculations!$C11="","",VLOOKUP($B11,[2]Calculations!$C$3:$T$31,4,FALSE))</f>
        <v/>
      </c>
      <c r="F11" s="7" t="str">
        <f>IF([2]Calculations!$C11="","",VLOOKUP($B11,[2]Calculations!$C$3:$T$31,5,FALSE))</f>
        <v/>
      </c>
      <c r="G11" s="7" t="str">
        <f>IF([2]Calculations!$C11="","",VLOOKUP($B11,[2]Calculations!$C$3:$T$31,6,FALSE))</f>
        <v/>
      </c>
      <c r="H11" s="7" t="str">
        <f>IF([2]Calculations!$C11="","",VLOOKUP($B11,[2]Calculations!$C$3:$T$31,7,FALSE))</f>
        <v/>
      </c>
      <c r="I11" s="7" t="str">
        <f>IF([2]Calculations!$C11="","",VLOOKUP($B11,[2]Calculations!$C$3:$T$31,10,FALSE))</f>
        <v/>
      </c>
      <c r="J11" s="7" t="str">
        <f>IF([2]Calculations!$C11="","",VLOOKUP($B11,[2]Calculations!$C$3:$T$31,11,FALSE))</f>
        <v/>
      </c>
      <c r="K11" s="7" t="str">
        <f>IF([2]Calculations!$C11="","",VLOOKUP($B11,[2]Calculations!$C$3:$T$31,12,FALSE))</f>
        <v/>
      </c>
      <c r="L11" s="7" t="str">
        <f>IF([2]Calculations!$C11="","",VLOOKUP($B11,[2]Calculations!$C$3:$T$31,13,FALSE))</f>
        <v/>
      </c>
      <c r="M11" s="7" t="str">
        <f>IF([2]Calculations!$C11="","",VLOOKUP($B11,[2]Calculations!$C$3:$T$31,14,FALSE))</f>
        <v/>
      </c>
      <c r="N11" s="7" t="str">
        <f>IF([2]Calculations!$C11="","",VLOOKUP($B11,[2]Calculations!$C$3:$T$31,17,FALSE))</f>
        <v/>
      </c>
      <c r="O11" s="7" t="str">
        <f>IF([2]Calculations!$C11="","",VLOOKUP($B11,[2]Calculations!$C$3:$U$31,19,FALSE))</f>
        <v/>
      </c>
    </row>
    <row r="12" spans="1:15" x14ac:dyDescent="0.3">
      <c r="A12" s="7">
        <f>IF([1]Calculations!$C12="","",ROW($B12)-2)</f>
        <v>10</v>
      </c>
      <c r="B12" s="8" t="str">
        <f>IF([1]Calculations!$C12="","",VLOOKUP(SMALL([1]Calculations!$A$3:$A$31,A12),[1]Calculations!$A$3:$C$31,3,FALSE))</f>
        <v>youngboys</v>
      </c>
      <c r="C12" s="8" t="str">
        <f>IF([2]Calculations!$C12="","",VLOOKUP($B12,[2]Calculations!$C$3:$T$31,2,FALSE))</f>
        <v/>
      </c>
      <c r="D12" s="7" t="str">
        <f>IF([2]Calculations!$C12="","",VLOOKUP($B12,[2]Calculations!$C$3:$T$31,3,FALSE))</f>
        <v/>
      </c>
      <c r="E12" s="7" t="str">
        <f>IF([2]Calculations!$C12="","",VLOOKUP($B12,[2]Calculations!$C$3:$T$31,4,FALSE))</f>
        <v/>
      </c>
      <c r="F12" s="7" t="str">
        <f>IF([2]Calculations!$C12="","",VLOOKUP($B12,[2]Calculations!$C$3:$T$31,5,FALSE))</f>
        <v/>
      </c>
      <c r="G12" s="7" t="str">
        <f>IF([2]Calculations!$C12="","",VLOOKUP($B12,[2]Calculations!$C$3:$T$31,6,FALSE))</f>
        <v/>
      </c>
      <c r="H12" s="7" t="str">
        <f>IF([2]Calculations!$C12="","",VLOOKUP($B12,[2]Calculations!$C$3:$T$31,7,FALSE))</f>
        <v/>
      </c>
      <c r="I12" s="7" t="str">
        <f>IF([2]Calculations!$C12="","",VLOOKUP($B12,[2]Calculations!$C$3:$T$31,10,FALSE))</f>
        <v/>
      </c>
      <c r="J12" s="7" t="str">
        <f>IF([2]Calculations!$C12="","",VLOOKUP($B12,[2]Calculations!$C$3:$T$31,11,FALSE))</f>
        <v/>
      </c>
      <c r="K12" s="7" t="str">
        <f>IF([2]Calculations!$C12="","",VLOOKUP($B12,[2]Calculations!$C$3:$T$31,12,FALSE))</f>
        <v/>
      </c>
      <c r="L12" s="7" t="str">
        <f>IF([2]Calculations!$C12="","",VLOOKUP($B12,[2]Calculations!$C$3:$T$31,13,FALSE))</f>
        <v/>
      </c>
      <c r="M12" s="7" t="str">
        <f>IF([2]Calculations!$C12="","",VLOOKUP($B12,[2]Calculations!$C$3:$T$31,14,FALSE))</f>
        <v/>
      </c>
      <c r="N12" s="7" t="str">
        <f>IF([2]Calculations!$C12="","",VLOOKUP($B12,[2]Calculations!$C$3:$T$31,17,FALSE))</f>
        <v/>
      </c>
      <c r="O12" s="7" t="str">
        <f>IF([2]Calculations!$C12="","",VLOOKUP($B12,[2]Calculations!$C$3:$U$31,19,FALSE))</f>
        <v/>
      </c>
    </row>
    <row r="13" spans="1:15" x14ac:dyDescent="0.3">
      <c r="A13" s="7" t="str">
        <f>IF([2]Calculations!$C13="","",ROW($B13)-2)</f>
        <v/>
      </c>
      <c r="B13" s="8" t="str">
        <f>IF([2]Calculations!$C13="","",VLOOKUP(SMALL([2]Calculations!$A$3:$A$31,A13),[2]Calculations!$A$3:$C$31,3,FALSE))</f>
        <v/>
      </c>
      <c r="C13" s="8" t="str">
        <f>IF([2]Calculations!$C13="","",VLOOKUP($B13,[2]Calculations!$C$3:$T$31,2,FALSE))</f>
        <v/>
      </c>
      <c r="D13" s="7" t="str">
        <f>IF([2]Calculations!$C13="","",VLOOKUP($B13,[2]Calculations!$C$3:$T$31,3,FALSE))</f>
        <v/>
      </c>
      <c r="E13" s="7" t="str">
        <f>IF([2]Calculations!$C13="","",VLOOKUP($B13,[2]Calculations!$C$3:$T$31,4,FALSE))</f>
        <v/>
      </c>
      <c r="F13" s="7" t="str">
        <f>IF([2]Calculations!$C13="","",VLOOKUP($B13,[2]Calculations!$C$3:$T$31,5,FALSE))</f>
        <v/>
      </c>
      <c r="G13" s="7" t="str">
        <f>IF([2]Calculations!$C13="","",VLOOKUP($B13,[2]Calculations!$C$3:$T$31,6,FALSE))</f>
        <v/>
      </c>
      <c r="H13" s="7" t="str">
        <f>IF([2]Calculations!$C13="","",VLOOKUP($B13,[2]Calculations!$C$3:$T$31,7,FALSE))</f>
        <v/>
      </c>
      <c r="I13" s="7" t="str">
        <f>IF([2]Calculations!$C13="","",VLOOKUP($B13,[2]Calculations!$C$3:$T$31,10,FALSE))</f>
        <v/>
      </c>
      <c r="J13" s="7" t="str">
        <f>IF([2]Calculations!$C13="","",VLOOKUP($B13,[2]Calculations!$C$3:$T$31,11,FALSE))</f>
        <v/>
      </c>
      <c r="K13" s="7" t="str">
        <f>IF([2]Calculations!$C13="","",VLOOKUP($B13,[2]Calculations!$C$3:$T$31,12,FALSE))</f>
        <v/>
      </c>
      <c r="L13" s="7" t="str">
        <f>IF([2]Calculations!$C13="","",VLOOKUP($B13,[2]Calculations!$C$3:$T$31,13,FALSE))</f>
        <v/>
      </c>
      <c r="M13" s="7" t="str">
        <f>IF([2]Calculations!$C13="","",VLOOKUP($B13,[2]Calculations!$C$3:$T$31,14,FALSE))</f>
        <v/>
      </c>
      <c r="N13" s="7" t="str">
        <f>IF([2]Calculations!$C13="","",VLOOKUP($B13,[2]Calculations!$C$3:$T$31,17,FALSE))</f>
        <v/>
      </c>
      <c r="O13" s="7" t="str">
        <f>IF([2]Calculations!$C13="","",VLOOKUP($B13,[2]Calculations!$C$3:$U$31,19,FALSE))</f>
        <v/>
      </c>
    </row>
    <row r="14" spans="1:15" x14ac:dyDescent="0.3">
      <c r="A14" s="7" t="str">
        <f>IF([2]Calculations!$C14="","",ROW($B14)-2)</f>
        <v/>
      </c>
      <c r="B14" s="8" t="str">
        <f>IF([2]Calculations!$C14="","",VLOOKUP(SMALL([2]Calculations!$A$3:$A$31,A14),[2]Calculations!$A$3:$C$31,3,FALSE))</f>
        <v/>
      </c>
      <c r="C14" s="8" t="str">
        <f>IF([2]Calculations!$C14="","",VLOOKUP($B14,[2]Calculations!$C$3:$T$31,2,FALSE))</f>
        <v/>
      </c>
      <c r="D14" s="7" t="str">
        <f>IF([2]Calculations!$C14="","",VLOOKUP($B14,[2]Calculations!$C$3:$T$31,3,FALSE))</f>
        <v/>
      </c>
      <c r="E14" s="7" t="str">
        <f>IF([2]Calculations!$C14="","",VLOOKUP($B14,[2]Calculations!$C$3:$T$31,4,FALSE))</f>
        <v/>
      </c>
      <c r="F14" s="7" t="str">
        <f>IF([2]Calculations!$C14="","",VLOOKUP($B14,[2]Calculations!$C$3:$T$31,5,FALSE))</f>
        <v/>
      </c>
      <c r="G14" s="7" t="str">
        <f>IF([2]Calculations!$C14="","",VLOOKUP($B14,[2]Calculations!$C$3:$T$31,6,FALSE))</f>
        <v/>
      </c>
      <c r="H14" s="7" t="str">
        <f>IF([2]Calculations!$C14="","",VLOOKUP($B14,[2]Calculations!$C$3:$T$31,7,FALSE))</f>
        <v/>
      </c>
      <c r="I14" s="7" t="str">
        <f>IF([2]Calculations!$C14="","",VLOOKUP($B14,[2]Calculations!$C$3:$T$31,10,FALSE))</f>
        <v/>
      </c>
      <c r="J14" s="7" t="str">
        <f>IF([2]Calculations!$C14="","",VLOOKUP($B14,[2]Calculations!$C$3:$T$31,11,FALSE))</f>
        <v/>
      </c>
      <c r="K14" s="7" t="str">
        <f>IF([2]Calculations!$C14="","",VLOOKUP($B14,[2]Calculations!$C$3:$T$31,12,FALSE))</f>
        <v/>
      </c>
      <c r="L14" s="7" t="str">
        <f>IF([2]Calculations!$C14="","",VLOOKUP($B14,[2]Calculations!$C$3:$T$31,13,FALSE))</f>
        <v/>
      </c>
      <c r="M14" s="7" t="str">
        <f>IF([2]Calculations!$C14="","",VLOOKUP($B14,[2]Calculations!$C$3:$T$31,14,FALSE))</f>
        <v/>
      </c>
      <c r="N14" s="7" t="str">
        <f>IF([2]Calculations!$C14="","",VLOOKUP($B14,[2]Calculations!$C$3:$T$31,17,FALSE))</f>
        <v/>
      </c>
      <c r="O14" s="7" t="str">
        <f>IF([2]Calculations!$C14="","",VLOOKUP($B14,[2]Calculations!$C$3:$U$31,19,FALSE))</f>
        <v/>
      </c>
    </row>
  </sheetData>
  <mergeCells count="2">
    <mergeCell ref="D1:H1"/>
    <mergeCell ref="I1:M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CB24-C34B-47AE-8AB6-4C2C623A7ABF}">
  <sheetPr codeName="Blad3"/>
  <dimension ref="A1:F222"/>
  <sheetViews>
    <sheetView zoomScale="90" zoomScaleNormal="90" workbookViewId="0">
      <selection activeCell="I190" sqref="I190"/>
    </sheetView>
  </sheetViews>
  <sheetFormatPr defaultRowHeight="14.4" x14ac:dyDescent="0.3"/>
  <cols>
    <col min="1" max="1" width="6.5546875" style="3" customWidth="1"/>
    <col min="2" max="2" width="16.6640625" style="3" bestFit="1" customWidth="1"/>
    <col min="3" max="3" width="11.88671875" style="3" bestFit="1" customWidth="1"/>
    <col min="4" max="4" width="15.33203125" style="3" bestFit="1" customWidth="1"/>
    <col min="5" max="5" width="8.88671875" style="3"/>
  </cols>
  <sheetData>
    <row r="1" spans="1:5" x14ac:dyDescent="0.3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</row>
    <row r="2" spans="1:5" x14ac:dyDescent="0.3">
      <c r="A2" s="7">
        <v>1</v>
      </c>
      <c r="B2" s="7" t="s">
        <v>197</v>
      </c>
      <c r="C2" s="7" t="s">
        <v>207</v>
      </c>
      <c r="D2" s="7" t="s">
        <v>214</v>
      </c>
      <c r="E2" s="7">
        <f>'[3]Real Illegal'!$AE$6</f>
        <v>46</v>
      </c>
    </row>
    <row r="3" spans="1:5" x14ac:dyDescent="0.3">
      <c r="A3" s="7">
        <v>2</v>
      </c>
      <c r="B3" s="7" t="s">
        <v>65</v>
      </c>
      <c r="C3" s="7" t="s">
        <v>69</v>
      </c>
      <c r="D3" s="7" t="s">
        <v>97</v>
      </c>
      <c r="E3" s="7">
        <f>'[3]D''amedees'!$AE$5</f>
        <v>35</v>
      </c>
    </row>
    <row r="4" spans="1:5" x14ac:dyDescent="0.3">
      <c r="A4" s="7">
        <v>3</v>
      </c>
      <c r="B4" s="7" t="s">
        <v>65</v>
      </c>
      <c r="C4" s="7" t="s">
        <v>67</v>
      </c>
      <c r="D4" s="7" t="s">
        <v>97</v>
      </c>
      <c r="E4" s="7">
        <f>'[3]D''amedees'!$AE$3</f>
        <v>33</v>
      </c>
    </row>
    <row r="5" spans="1:5" x14ac:dyDescent="0.3">
      <c r="A5" s="7">
        <v>4</v>
      </c>
      <c r="B5" s="7" t="s">
        <v>317</v>
      </c>
      <c r="C5" s="7" t="s">
        <v>318</v>
      </c>
      <c r="D5" s="7" t="s">
        <v>339</v>
      </c>
      <c r="E5" s="7">
        <f>'[3]Wacko''s'!$AE$9</f>
        <v>25</v>
      </c>
    </row>
    <row r="6" spans="1:5" x14ac:dyDescent="0.3">
      <c r="A6" s="7">
        <v>5</v>
      </c>
      <c r="B6" s="7" t="s">
        <v>274</v>
      </c>
      <c r="C6" s="7" t="s">
        <v>275</v>
      </c>
      <c r="D6" s="7" t="s">
        <v>305</v>
      </c>
      <c r="E6" s="7">
        <f>'[3]stam x'!$AE$4</f>
        <v>30</v>
      </c>
    </row>
    <row r="7" spans="1:5" x14ac:dyDescent="0.3">
      <c r="A7" s="7">
        <v>6</v>
      </c>
      <c r="B7" s="7" t="s">
        <v>194</v>
      </c>
      <c r="C7" s="7" t="s">
        <v>205</v>
      </c>
      <c r="D7" s="7" t="s">
        <v>214</v>
      </c>
      <c r="E7" s="7">
        <f>'[3]Real Illegal'!$AE$3</f>
        <v>29</v>
      </c>
    </row>
    <row r="8" spans="1:5" x14ac:dyDescent="0.3">
      <c r="A8" s="7">
        <v>7</v>
      </c>
      <c r="B8" s="7" t="s">
        <v>196</v>
      </c>
      <c r="C8" s="7" t="s">
        <v>206</v>
      </c>
      <c r="D8" s="7" t="s">
        <v>214</v>
      </c>
      <c r="E8" s="7">
        <f>'[3]Real Illegal'!$AE$5</f>
        <v>27</v>
      </c>
    </row>
    <row r="9" spans="1:5" x14ac:dyDescent="0.3">
      <c r="A9" s="7">
        <v>8</v>
      </c>
      <c r="B9" s="7" t="s">
        <v>148</v>
      </c>
      <c r="C9" s="7" t="s">
        <v>149</v>
      </c>
      <c r="D9" s="7" t="s">
        <v>164</v>
      </c>
      <c r="E9" s="7">
        <f>[3]Frontal!$AE$7</f>
        <v>24</v>
      </c>
    </row>
    <row r="10" spans="1:5" x14ac:dyDescent="0.3">
      <c r="A10" s="7">
        <v>9</v>
      </c>
      <c r="B10" s="7" t="s">
        <v>307</v>
      </c>
      <c r="C10" s="7" t="s">
        <v>308</v>
      </c>
      <c r="D10" s="7" t="s">
        <v>339</v>
      </c>
      <c r="E10" s="7">
        <f>'[3]Wacko''s'!$AE$3</f>
        <v>20</v>
      </c>
    </row>
    <row r="11" spans="1:5" x14ac:dyDescent="0.3">
      <c r="A11" s="7">
        <v>10</v>
      </c>
      <c r="B11" s="7" t="s">
        <v>193</v>
      </c>
      <c r="C11" s="7" t="s">
        <v>204</v>
      </c>
      <c r="D11" s="7" t="s">
        <v>214</v>
      </c>
      <c r="E11" s="7">
        <f>'[3]Real Illegal'!$AE$2</f>
        <v>21</v>
      </c>
    </row>
    <row r="12" spans="1:5" x14ac:dyDescent="0.3">
      <c r="A12" s="7">
        <v>11</v>
      </c>
      <c r="B12" s="7" t="s">
        <v>266</v>
      </c>
      <c r="C12" s="7" t="s">
        <v>241</v>
      </c>
      <c r="D12" s="7" t="s">
        <v>269</v>
      </c>
      <c r="E12" s="7">
        <f>[3]sportief!$AE$15</f>
        <v>20</v>
      </c>
    </row>
    <row r="13" spans="1:5" x14ac:dyDescent="0.3">
      <c r="A13" s="7">
        <v>12</v>
      </c>
      <c r="B13" s="7" t="s">
        <v>140</v>
      </c>
      <c r="C13" s="7" t="s">
        <v>141</v>
      </c>
      <c r="D13" s="7" t="s">
        <v>164</v>
      </c>
      <c r="E13" s="7">
        <f>[3]Frontal!$AE$2</f>
        <v>19</v>
      </c>
    </row>
    <row r="14" spans="1:5" x14ac:dyDescent="0.3">
      <c r="A14" s="7">
        <v>13</v>
      </c>
      <c r="B14" s="7" t="s">
        <v>146</v>
      </c>
      <c r="C14" s="7" t="s">
        <v>147</v>
      </c>
      <c r="D14" s="7" t="s">
        <v>164</v>
      </c>
      <c r="E14" s="7">
        <f>[3]Frontal!$AE$5</f>
        <v>17</v>
      </c>
    </row>
    <row r="15" spans="1:5" x14ac:dyDescent="0.3">
      <c r="A15" s="7">
        <v>14</v>
      </c>
      <c r="B15" s="7" t="s">
        <v>352</v>
      </c>
      <c r="C15" s="7" t="s">
        <v>353</v>
      </c>
      <c r="D15" s="7" t="s">
        <v>369</v>
      </c>
      <c r="E15" s="7">
        <f>'[3]young boy''s'!$AE$9</f>
        <v>17</v>
      </c>
    </row>
    <row r="16" spans="1:5" x14ac:dyDescent="0.3">
      <c r="A16" s="7">
        <v>15</v>
      </c>
      <c r="B16" s="7" t="s">
        <v>178</v>
      </c>
      <c r="C16" s="7" t="s">
        <v>179</v>
      </c>
      <c r="D16" s="7" t="s">
        <v>192</v>
      </c>
      <c r="E16" s="7">
        <f>[3]losnoakin!$AE$9</f>
        <v>16</v>
      </c>
    </row>
    <row r="17" spans="1:5" x14ac:dyDescent="0.3">
      <c r="A17" s="7">
        <v>16</v>
      </c>
      <c r="B17" s="7" t="s">
        <v>56</v>
      </c>
      <c r="C17" s="7" t="s">
        <v>55</v>
      </c>
      <c r="D17" s="7" t="s">
        <v>64</v>
      </c>
      <c r="E17" s="7">
        <f>[3]Balkano!$AD$11</f>
        <v>14</v>
      </c>
    </row>
    <row r="18" spans="1:5" x14ac:dyDescent="0.3">
      <c r="A18" s="7">
        <v>17</v>
      </c>
      <c r="B18" s="7" t="s">
        <v>146</v>
      </c>
      <c r="C18" s="7" t="s">
        <v>129</v>
      </c>
      <c r="D18" s="7" t="s">
        <v>164</v>
      </c>
      <c r="E18" s="7">
        <f>[3]Frontal!$AE$6</f>
        <v>13</v>
      </c>
    </row>
    <row r="19" spans="1:5" x14ac:dyDescent="0.3">
      <c r="A19" s="7">
        <v>18</v>
      </c>
      <c r="B19" s="7" t="s">
        <v>110</v>
      </c>
      <c r="C19" s="7" t="s">
        <v>111</v>
      </c>
      <c r="D19" s="7" t="s">
        <v>139</v>
      </c>
      <c r="E19" s="7">
        <f>'[3]De kapoenen'!$AE$9</f>
        <v>13</v>
      </c>
    </row>
    <row r="20" spans="1:5" x14ac:dyDescent="0.3">
      <c r="A20" s="7">
        <v>19</v>
      </c>
      <c r="B20" s="7" t="s">
        <v>114</v>
      </c>
      <c r="C20" s="7" t="s">
        <v>107</v>
      </c>
      <c r="D20" s="7" t="s">
        <v>305</v>
      </c>
      <c r="E20" s="7">
        <f>'[3]stam x'!$AE$23</f>
        <v>14</v>
      </c>
    </row>
    <row r="21" spans="1:5" x14ac:dyDescent="0.3">
      <c r="A21" s="7">
        <v>20</v>
      </c>
      <c r="B21" s="7" t="s">
        <v>257</v>
      </c>
      <c r="C21" s="7" t="s">
        <v>78</v>
      </c>
      <c r="D21" s="7" t="s">
        <v>269</v>
      </c>
      <c r="E21" s="7">
        <f>[3]sportief!$AE$9</f>
        <v>11</v>
      </c>
    </row>
    <row r="22" spans="1:5" x14ac:dyDescent="0.3">
      <c r="A22" s="7">
        <v>21</v>
      </c>
      <c r="B22" s="7" t="s">
        <v>120</v>
      </c>
      <c r="C22" s="7" t="s">
        <v>121</v>
      </c>
      <c r="D22" s="7" t="s">
        <v>139</v>
      </c>
      <c r="E22" s="7">
        <f>'[3]De kapoenen'!$AE$14</f>
        <v>13</v>
      </c>
    </row>
    <row r="23" spans="1:5" x14ac:dyDescent="0.3">
      <c r="A23" s="7">
        <v>22</v>
      </c>
      <c r="B23" s="7" t="s">
        <v>62</v>
      </c>
      <c r="C23" s="7" t="s">
        <v>63</v>
      </c>
      <c r="D23" s="7" t="s">
        <v>64</v>
      </c>
      <c r="E23" s="7">
        <f>[3]Balkano!$AD$15</f>
        <v>13</v>
      </c>
    </row>
    <row r="24" spans="1:5" x14ac:dyDescent="0.3">
      <c r="A24" s="7">
        <v>23</v>
      </c>
      <c r="B24" s="7" t="s">
        <v>281</v>
      </c>
      <c r="C24" s="7" t="s">
        <v>282</v>
      </c>
      <c r="D24" s="7" t="s">
        <v>305</v>
      </c>
      <c r="E24" s="7">
        <f>'[3]stam x'!$AE$8</f>
        <v>13</v>
      </c>
    </row>
    <row r="25" spans="1:5" x14ac:dyDescent="0.3">
      <c r="A25" s="7">
        <v>24</v>
      </c>
      <c r="B25" s="7" t="s">
        <v>199</v>
      </c>
      <c r="C25" s="7" t="s">
        <v>209</v>
      </c>
      <c r="D25" s="7" t="s">
        <v>214</v>
      </c>
      <c r="E25" s="7">
        <f>'[3]Real Illegal'!$AE$8</f>
        <v>13</v>
      </c>
    </row>
    <row r="26" spans="1:5" x14ac:dyDescent="0.3">
      <c r="A26" s="7">
        <v>25</v>
      </c>
      <c r="B26" s="7" t="s">
        <v>203</v>
      </c>
      <c r="C26" s="7" t="s">
        <v>213</v>
      </c>
      <c r="D26" s="7" t="s">
        <v>214</v>
      </c>
      <c r="E26" s="7">
        <f>'[3]Real Illegal'!$AE$12</f>
        <v>12</v>
      </c>
    </row>
    <row r="27" spans="1:5" x14ac:dyDescent="0.3">
      <c r="A27" s="7">
        <v>26</v>
      </c>
      <c r="B27" s="7" t="s">
        <v>279</v>
      </c>
      <c r="C27" s="7" t="s">
        <v>280</v>
      </c>
      <c r="D27" s="7" t="s">
        <v>305</v>
      </c>
      <c r="E27" s="7">
        <f>'[3]stam x'!$AE$7</f>
        <v>13</v>
      </c>
    </row>
    <row r="28" spans="1:5" x14ac:dyDescent="0.3">
      <c r="A28" s="7">
        <v>27</v>
      </c>
      <c r="B28" s="7" t="s">
        <v>142</v>
      </c>
      <c r="C28" s="7" t="s">
        <v>143</v>
      </c>
      <c r="D28" s="7" t="s">
        <v>164</v>
      </c>
      <c r="E28" s="7">
        <f>[3]Frontal!$AE$3</f>
        <v>9</v>
      </c>
    </row>
    <row r="29" spans="1:5" x14ac:dyDescent="0.3">
      <c r="A29" s="7">
        <v>28</v>
      </c>
      <c r="B29" s="7" t="s">
        <v>130</v>
      </c>
      <c r="C29" s="7" t="s">
        <v>131</v>
      </c>
      <c r="D29" s="7" t="s">
        <v>139</v>
      </c>
      <c r="E29" s="7">
        <f>'[3]De kapoenen'!$AE$20</f>
        <v>12</v>
      </c>
    </row>
    <row r="30" spans="1:5" x14ac:dyDescent="0.3">
      <c r="A30" s="7">
        <v>29</v>
      </c>
      <c r="B30" s="7" t="s">
        <v>49</v>
      </c>
      <c r="C30" s="7" t="s">
        <v>48</v>
      </c>
      <c r="D30" s="7" t="s">
        <v>64</v>
      </c>
      <c r="E30" s="7">
        <f>[3]Balkano!$AD$7</f>
        <v>11</v>
      </c>
    </row>
    <row r="31" spans="1:5" x14ac:dyDescent="0.3">
      <c r="A31" s="7">
        <v>30</v>
      </c>
      <c r="B31" s="7" t="s">
        <v>62</v>
      </c>
      <c r="C31" s="7" t="s">
        <v>61</v>
      </c>
      <c r="D31" s="7" t="s">
        <v>64</v>
      </c>
      <c r="E31" s="7">
        <f>[3]Balkano!$AD$14</f>
        <v>11</v>
      </c>
    </row>
    <row r="32" spans="1:5" x14ac:dyDescent="0.3">
      <c r="A32" s="7">
        <v>31</v>
      </c>
      <c r="B32" s="7" t="s">
        <v>272</v>
      </c>
      <c r="C32" s="7" t="s">
        <v>276</v>
      </c>
      <c r="D32" s="7" t="s">
        <v>305</v>
      </c>
      <c r="E32" s="7">
        <f>'[3]stam x'!$AE$5</f>
        <v>11</v>
      </c>
    </row>
    <row r="33" spans="1:5" x14ac:dyDescent="0.3">
      <c r="A33" s="7">
        <v>32</v>
      </c>
      <c r="B33" s="7" t="s">
        <v>51</v>
      </c>
      <c r="C33" s="7" t="s">
        <v>50</v>
      </c>
      <c r="D33" s="7" t="s">
        <v>64</v>
      </c>
      <c r="E33" s="7">
        <f>[3]Balkano!$AD$8</f>
        <v>10</v>
      </c>
    </row>
    <row r="34" spans="1:5" x14ac:dyDescent="0.3">
      <c r="A34" s="7">
        <v>33</v>
      </c>
      <c r="B34" s="7" t="s">
        <v>176</v>
      </c>
      <c r="C34" s="7" t="s">
        <v>177</v>
      </c>
      <c r="D34" s="7" t="s">
        <v>192</v>
      </c>
      <c r="E34" s="7">
        <f>[3]losnoakin!$AE$8</f>
        <v>10</v>
      </c>
    </row>
    <row r="35" spans="1:5" x14ac:dyDescent="0.3">
      <c r="A35" s="7">
        <v>34</v>
      </c>
      <c r="B35" s="7" t="s">
        <v>272</v>
      </c>
      <c r="C35" s="7" t="s">
        <v>273</v>
      </c>
      <c r="D35" s="7" t="s">
        <v>305</v>
      </c>
      <c r="E35" s="7">
        <f>'[3]stam x'!$AE$3</f>
        <v>10</v>
      </c>
    </row>
    <row r="36" spans="1:5" x14ac:dyDescent="0.3">
      <c r="A36" s="7">
        <v>35</v>
      </c>
      <c r="B36" s="7" t="s">
        <v>43</v>
      </c>
      <c r="C36" s="7" t="s">
        <v>42</v>
      </c>
      <c r="D36" s="7" t="s">
        <v>64</v>
      </c>
      <c r="E36" s="7">
        <f>[3]Balkano!$AD$4</f>
        <v>9</v>
      </c>
    </row>
    <row r="37" spans="1:5" x14ac:dyDescent="0.3">
      <c r="A37" s="7">
        <v>36</v>
      </c>
      <c r="B37" s="7" t="s">
        <v>171</v>
      </c>
      <c r="C37" s="7" t="s">
        <v>172</v>
      </c>
      <c r="D37" s="7" t="s">
        <v>192</v>
      </c>
      <c r="E37" s="7">
        <f>[3]losnoakin!$AE$5</f>
        <v>9</v>
      </c>
    </row>
    <row r="38" spans="1:5" x14ac:dyDescent="0.3">
      <c r="A38" s="7">
        <v>37</v>
      </c>
      <c r="B38" s="7" t="s">
        <v>112</v>
      </c>
      <c r="C38" s="7" t="s">
        <v>113</v>
      </c>
      <c r="D38" s="7" t="s">
        <v>139</v>
      </c>
      <c r="E38" s="7">
        <f>'[3]De kapoenen'!$AE$10</f>
        <v>8</v>
      </c>
    </row>
    <row r="39" spans="1:5" x14ac:dyDescent="0.3">
      <c r="A39" s="7">
        <v>38</v>
      </c>
      <c r="B39" s="7" t="s">
        <v>312</v>
      </c>
      <c r="C39" s="7" t="s">
        <v>313</v>
      </c>
      <c r="D39" s="7" t="s">
        <v>339</v>
      </c>
      <c r="E39" s="7">
        <f>'[3]Wacko''s'!$AE$6</f>
        <v>7</v>
      </c>
    </row>
    <row r="40" spans="1:5" x14ac:dyDescent="0.3">
      <c r="A40" s="7">
        <v>39</v>
      </c>
      <c r="B40" s="7" t="s">
        <v>47</v>
      </c>
      <c r="C40" s="7" t="s">
        <v>46</v>
      </c>
      <c r="D40" s="7" t="s">
        <v>64</v>
      </c>
      <c r="E40" s="7">
        <f>[3]Balkano!$AD$6</f>
        <v>9</v>
      </c>
    </row>
    <row r="41" spans="1:5" x14ac:dyDescent="0.3">
      <c r="A41" s="7">
        <v>40</v>
      </c>
      <c r="B41" s="7" t="s">
        <v>195</v>
      </c>
      <c r="C41" s="7" t="s">
        <v>117</v>
      </c>
      <c r="D41" s="7" t="s">
        <v>214</v>
      </c>
      <c r="E41" s="7">
        <f>'[3]Real Illegal'!$AE$4</f>
        <v>9</v>
      </c>
    </row>
    <row r="42" spans="1:5" x14ac:dyDescent="0.3">
      <c r="A42" s="7">
        <v>41</v>
      </c>
      <c r="B42" s="7" t="s">
        <v>292</v>
      </c>
      <c r="C42" s="7" t="s">
        <v>293</v>
      </c>
      <c r="D42" s="7" t="s">
        <v>305</v>
      </c>
      <c r="E42" s="7">
        <f>'[3]stam x'!$AE$15</f>
        <v>8</v>
      </c>
    </row>
    <row r="43" spans="1:5" x14ac:dyDescent="0.3">
      <c r="A43" s="7">
        <v>42</v>
      </c>
      <c r="B43" s="7" t="s">
        <v>260</v>
      </c>
      <c r="C43" s="7" t="s">
        <v>241</v>
      </c>
      <c r="D43" s="7" t="s">
        <v>269</v>
      </c>
      <c r="E43" s="7">
        <f>[3]sportief!$AE$11</f>
        <v>6</v>
      </c>
    </row>
    <row r="44" spans="1:5" x14ac:dyDescent="0.3">
      <c r="A44" s="7">
        <v>43</v>
      </c>
      <c r="B44" s="7" t="s">
        <v>296</v>
      </c>
      <c r="C44" s="7" t="s">
        <v>297</v>
      </c>
      <c r="D44" s="7" t="s">
        <v>305</v>
      </c>
      <c r="E44" s="7">
        <f>'[3]stam x'!$AE$18</f>
        <v>8</v>
      </c>
    </row>
    <row r="45" spans="1:5" x14ac:dyDescent="0.3">
      <c r="A45" s="7">
        <v>44</v>
      </c>
      <c r="B45" s="7" t="s">
        <v>358</v>
      </c>
      <c r="C45" s="7" t="s">
        <v>74</v>
      </c>
      <c r="D45" s="7" t="s">
        <v>369</v>
      </c>
      <c r="E45" s="7">
        <f>'[3]young boy''s'!$AE$13</f>
        <v>8</v>
      </c>
    </row>
    <row r="46" spans="1:5" x14ac:dyDescent="0.3">
      <c r="A46" s="7">
        <v>45</v>
      </c>
      <c r="B46" s="7" t="s">
        <v>200</v>
      </c>
      <c r="C46" s="7" t="s">
        <v>210</v>
      </c>
      <c r="D46" s="7" t="s">
        <v>214</v>
      </c>
      <c r="E46" s="7">
        <f>'[3]Real Illegal'!$AE$9</f>
        <v>8</v>
      </c>
    </row>
    <row r="47" spans="1:5" x14ac:dyDescent="0.3">
      <c r="A47" s="7">
        <v>46</v>
      </c>
      <c r="B47" s="7" t="s">
        <v>264</v>
      </c>
      <c r="C47" s="7" t="s">
        <v>265</v>
      </c>
      <c r="D47" s="7" t="s">
        <v>269</v>
      </c>
      <c r="E47" s="7">
        <f>[3]sportief!$AE$14</f>
        <v>8</v>
      </c>
    </row>
    <row r="48" spans="1:5" x14ac:dyDescent="0.3">
      <c r="A48" s="7">
        <v>47</v>
      </c>
      <c r="B48" s="7" t="s">
        <v>175</v>
      </c>
      <c r="C48" s="7" t="s">
        <v>94</v>
      </c>
      <c r="D48" s="7" t="s">
        <v>192</v>
      </c>
      <c r="E48" s="7">
        <f>[3]losnoakin!$AE$7</f>
        <v>8</v>
      </c>
    </row>
    <row r="49" spans="1:5" x14ac:dyDescent="0.3">
      <c r="A49" s="7">
        <v>48</v>
      </c>
      <c r="B49" s="7" t="s">
        <v>366</v>
      </c>
      <c r="C49" s="7" t="s">
        <v>365</v>
      </c>
      <c r="D49" s="7" t="s">
        <v>369</v>
      </c>
      <c r="E49" s="7">
        <f>'[3]young boy''s'!$AE$21</f>
        <v>8</v>
      </c>
    </row>
    <row r="50" spans="1:5" x14ac:dyDescent="0.3">
      <c r="A50" s="7">
        <v>49</v>
      </c>
      <c r="B50" s="7" t="s">
        <v>359</v>
      </c>
      <c r="C50" s="7" t="s">
        <v>295</v>
      </c>
      <c r="D50" s="7" t="s">
        <v>369</v>
      </c>
      <c r="E50" s="7">
        <f>'[3]young boy''s'!$AE$14</f>
        <v>8</v>
      </c>
    </row>
    <row r="51" spans="1:5" x14ac:dyDescent="0.3">
      <c r="A51" s="7">
        <v>50</v>
      </c>
      <c r="B51" s="7" t="s">
        <v>182</v>
      </c>
      <c r="C51" s="7" t="s">
        <v>183</v>
      </c>
      <c r="D51" s="7" t="s">
        <v>192</v>
      </c>
      <c r="E51" s="7">
        <f>[3]losnoakin!$AE$12</f>
        <v>7</v>
      </c>
    </row>
    <row r="52" spans="1:5" x14ac:dyDescent="0.3">
      <c r="A52" s="7">
        <v>51</v>
      </c>
      <c r="B52" s="7" t="s">
        <v>348</v>
      </c>
      <c r="C52" s="7" t="s">
        <v>350</v>
      </c>
      <c r="D52" s="7" t="s">
        <v>369</v>
      </c>
      <c r="E52" s="7">
        <f>'[3]young boy''s'!$AE$7</f>
        <v>7</v>
      </c>
    </row>
    <row r="53" spans="1:5" x14ac:dyDescent="0.3">
      <c r="A53" s="7">
        <v>52</v>
      </c>
      <c r="B53" s="7" t="s">
        <v>100</v>
      </c>
      <c r="C53" s="7" t="s">
        <v>101</v>
      </c>
      <c r="D53" s="7" t="s">
        <v>139</v>
      </c>
      <c r="E53" s="7">
        <f>'[3]De kapoenen'!$AE$3</f>
        <v>6</v>
      </c>
    </row>
    <row r="54" spans="1:5" x14ac:dyDescent="0.3">
      <c r="A54" s="7">
        <v>53</v>
      </c>
      <c r="B54" s="7" t="s">
        <v>184</v>
      </c>
      <c r="C54" s="7" t="s">
        <v>185</v>
      </c>
      <c r="D54" s="7" t="s">
        <v>192</v>
      </c>
      <c r="E54" s="7">
        <f>[3]losnoakin!$AE$13</f>
        <v>6</v>
      </c>
    </row>
    <row r="55" spans="1:5" x14ac:dyDescent="0.3">
      <c r="A55" s="7">
        <v>54</v>
      </c>
      <c r="B55" s="7" t="s">
        <v>340</v>
      </c>
      <c r="C55" s="7" t="s">
        <v>341</v>
      </c>
      <c r="D55" s="7" t="s">
        <v>369</v>
      </c>
      <c r="E55" s="7">
        <f>'[3]young boy''s'!$AE$2</f>
        <v>7</v>
      </c>
    </row>
    <row r="56" spans="1:5" x14ac:dyDescent="0.3">
      <c r="A56" s="7">
        <v>55</v>
      </c>
      <c r="B56" s="7" t="s">
        <v>186</v>
      </c>
      <c r="C56" s="7" t="s">
        <v>187</v>
      </c>
      <c r="D56" s="7" t="s">
        <v>192</v>
      </c>
      <c r="E56" s="7">
        <f>[3]losnoakin!$AE$14</f>
        <v>7</v>
      </c>
    </row>
    <row r="57" spans="1:5" x14ac:dyDescent="0.3">
      <c r="A57" s="7">
        <v>56</v>
      </c>
      <c r="B57" s="7" t="s">
        <v>122</v>
      </c>
      <c r="C57" s="7" t="s">
        <v>123</v>
      </c>
      <c r="D57" s="7" t="s">
        <v>139</v>
      </c>
      <c r="E57" s="7">
        <f>'[3]De kapoenen'!$AE$15</f>
        <v>7</v>
      </c>
    </row>
    <row r="58" spans="1:5" x14ac:dyDescent="0.3">
      <c r="A58" s="7">
        <v>57</v>
      </c>
      <c r="B58" s="7" t="s">
        <v>77</v>
      </c>
      <c r="C58" s="7" t="s">
        <v>78</v>
      </c>
      <c r="D58" s="7" t="s">
        <v>97</v>
      </c>
      <c r="E58" s="7">
        <f>'[3]D''amedees'!$AE$10</f>
        <v>7</v>
      </c>
    </row>
    <row r="59" spans="1:5" x14ac:dyDescent="0.3">
      <c r="A59" s="7">
        <v>58</v>
      </c>
      <c r="B59" s="7" t="s">
        <v>367</v>
      </c>
      <c r="C59" s="7" t="s">
        <v>368</v>
      </c>
      <c r="D59" s="7" t="s">
        <v>369</v>
      </c>
      <c r="E59" s="7">
        <f>'[3]young boy''s'!$AE$22</f>
        <v>7</v>
      </c>
    </row>
    <row r="60" spans="1:5" x14ac:dyDescent="0.3">
      <c r="A60" s="7">
        <v>59</v>
      </c>
      <c r="B60" s="7" t="s">
        <v>222</v>
      </c>
      <c r="C60" s="7" t="s">
        <v>233</v>
      </c>
      <c r="D60" s="7" t="s">
        <v>244</v>
      </c>
      <c r="E60" s="7">
        <f>[3]sportcafe!$AE$11</f>
        <v>7</v>
      </c>
    </row>
    <row r="61" spans="1:5" x14ac:dyDescent="0.3">
      <c r="A61" s="7">
        <v>60</v>
      </c>
      <c r="B61" s="7" t="s">
        <v>146</v>
      </c>
      <c r="C61" s="7" t="s">
        <v>78</v>
      </c>
      <c r="D61" s="7" t="s">
        <v>164</v>
      </c>
      <c r="E61" s="7">
        <f>[3]Frontal!$AE$18</f>
        <v>7</v>
      </c>
    </row>
    <row r="62" spans="1:5" x14ac:dyDescent="0.3">
      <c r="A62" s="7">
        <v>61</v>
      </c>
      <c r="B62" s="7" t="s">
        <v>226</v>
      </c>
      <c r="C62" s="7" t="s">
        <v>241</v>
      </c>
      <c r="D62" s="7" t="s">
        <v>244</v>
      </c>
      <c r="E62" s="7">
        <f>[3]sportcafe!$AE$20</f>
        <v>5</v>
      </c>
    </row>
    <row r="63" spans="1:5" x14ac:dyDescent="0.3">
      <c r="A63" s="7">
        <v>62</v>
      </c>
      <c r="B63" s="7" t="s">
        <v>180</v>
      </c>
      <c r="C63" s="7" t="s">
        <v>181</v>
      </c>
      <c r="D63" s="7" t="s">
        <v>192</v>
      </c>
      <c r="E63" s="7">
        <f>[3]losnoakin!$AE$11</f>
        <v>4</v>
      </c>
    </row>
    <row r="64" spans="1:5" x14ac:dyDescent="0.3">
      <c r="A64" s="7">
        <v>63</v>
      </c>
      <c r="B64" s="7" t="s">
        <v>53</v>
      </c>
      <c r="C64" s="7" t="s">
        <v>52</v>
      </c>
      <c r="D64" s="7" t="s">
        <v>64</v>
      </c>
      <c r="E64" s="7">
        <f>[3]Balkano!$AD$9</f>
        <v>6</v>
      </c>
    </row>
    <row r="65" spans="1:5" x14ac:dyDescent="0.3">
      <c r="A65" s="7">
        <v>64</v>
      </c>
      <c r="B65" s="7" t="s">
        <v>302</v>
      </c>
      <c r="C65" s="7" t="s">
        <v>303</v>
      </c>
      <c r="D65" s="7" t="s">
        <v>305</v>
      </c>
      <c r="E65" s="7">
        <f>'[3]stam x'!$AE$22</f>
        <v>6</v>
      </c>
    </row>
    <row r="66" spans="1:5" x14ac:dyDescent="0.3">
      <c r="A66" s="7">
        <v>65</v>
      </c>
      <c r="B66" s="7" t="s">
        <v>45</v>
      </c>
      <c r="C66" s="7" t="s">
        <v>44</v>
      </c>
      <c r="D66" s="7" t="s">
        <v>64</v>
      </c>
      <c r="E66" s="7">
        <f>[3]Balkano!$AD$5</f>
        <v>6</v>
      </c>
    </row>
    <row r="67" spans="1:5" x14ac:dyDescent="0.3">
      <c r="A67" s="7">
        <v>66</v>
      </c>
      <c r="B67" s="7" t="s">
        <v>108</v>
      </c>
      <c r="C67" s="7" t="s">
        <v>109</v>
      </c>
      <c r="D67" s="7" t="s">
        <v>139</v>
      </c>
      <c r="E67" s="7">
        <f>'[3]De kapoenen'!$AE$7</f>
        <v>6</v>
      </c>
    </row>
    <row r="68" spans="1:5" x14ac:dyDescent="0.3">
      <c r="A68" s="7">
        <v>67</v>
      </c>
      <c r="B68" s="7" t="s">
        <v>71</v>
      </c>
      <c r="C68" s="7" t="s">
        <v>72</v>
      </c>
      <c r="D68" s="7" t="s">
        <v>97</v>
      </c>
      <c r="E68" s="7">
        <f>'[3]D''amedees'!$AE$7</f>
        <v>6</v>
      </c>
    </row>
    <row r="69" spans="1:5" x14ac:dyDescent="0.3">
      <c r="A69" s="7">
        <v>68</v>
      </c>
      <c r="B69" s="7" t="s">
        <v>342</v>
      </c>
      <c r="C69" s="7" t="s">
        <v>343</v>
      </c>
      <c r="D69" s="7" t="s">
        <v>369</v>
      </c>
      <c r="E69" s="7">
        <f>'[3]young boy''s'!$AE$3</f>
        <v>5</v>
      </c>
    </row>
    <row r="70" spans="1:5" x14ac:dyDescent="0.3">
      <c r="A70" s="7">
        <v>69</v>
      </c>
      <c r="B70" s="7" t="s">
        <v>270</v>
      </c>
      <c r="C70" s="7" t="s">
        <v>303</v>
      </c>
      <c r="D70" s="7" t="s">
        <v>369</v>
      </c>
      <c r="E70" s="7">
        <f>'[3]young boy''s'!$AE$19</f>
        <v>5</v>
      </c>
    </row>
    <row r="71" spans="1:5" x14ac:dyDescent="0.3">
      <c r="A71" s="7">
        <v>70</v>
      </c>
      <c r="B71" s="7" t="s">
        <v>65</v>
      </c>
      <c r="C71" s="7" t="s">
        <v>66</v>
      </c>
      <c r="D71" s="7" t="s">
        <v>97</v>
      </c>
      <c r="E71" s="7">
        <f>'[3]D''amedees'!$AE$2</f>
        <v>5</v>
      </c>
    </row>
    <row r="72" spans="1:5" x14ac:dyDescent="0.3">
      <c r="A72" s="7">
        <v>71</v>
      </c>
      <c r="B72" s="7" t="s">
        <v>323</v>
      </c>
      <c r="C72" s="7" t="s">
        <v>99</v>
      </c>
      <c r="D72" s="7" t="s">
        <v>339</v>
      </c>
      <c r="E72" s="7">
        <f>'[3]Wacko''s'!$AE$12</f>
        <v>3</v>
      </c>
    </row>
    <row r="73" spans="1:5" x14ac:dyDescent="0.3">
      <c r="A73" s="7">
        <v>72</v>
      </c>
      <c r="B73" s="7" t="s">
        <v>225</v>
      </c>
      <c r="C73" s="7" t="s">
        <v>237</v>
      </c>
      <c r="D73" s="7" t="s">
        <v>244</v>
      </c>
      <c r="E73" s="7">
        <f>[3]sportcafe!$AE$15</f>
        <v>5</v>
      </c>
    </row>
    <row r="74" spans="1:5" x14ac:dyDescent="0.3">
      <c r="A74" s="7">
        <v>73</v>
      </c>
      <c r="B74" s="7" t="s">
        <v>255</v>
      </c>
      <c r="C74" s="7" t="s">
        <v>256</v>
      </c>
      <c r="D74" s="7" t="s">
        <v>269</v>
      </c>
      <c r="E74" s="7">
        <f>[3]sportief!$AE$8</f>
        <v>5</v>
      </c>
    </row>
    <row r="75" spans="1:5" x14ac:dyDescent="0.3">
      <c r="A75" s="7">
        <v>74</v>
      </c>
      <c r="B75" s="7" t="s">
        <v>165</v>
      </c>
      <c r="C75" s="7" t="s">
        <v>166</v>
      </c>
      <c r="D75" s="7" t="s">
        <v>192</v>
      </c>
      <c r="E75" s="7">
        <f>[3]losnoakin!$AE$2</f>
        <v>5</v>
      </c>
    </row>
    <row r="76" spans="1:5" x14ac:dyDescent="0.3">
      <c r="A76" s="7">
        <v>75</v>
      </c>
      <c r="B76" s="7" t="s">
        <v>227</v>
      </c>
      <c r="C76" s="7" t="s">
        <v>242</v>
      </c>
      <c r="D76" s="7" t="s">
        <v>244</v>
      </c>
      <c r="E76" s="7">
        <f>[3]sportcafe!$AE$21</f>
        <v>5</v>
      </c>
    </row>
    <row r="77" spans="1:5" x14ac:dyDescent="0.3">
      <c r="A77" s="7">
        <v>76</v>
      </c>
      <c r="B77" s="7" t="s">
        <v>98</v>
      </c>
      <c r="C77" s="7" t="s">
        <v>99</v>
      </c>
      <c r="D77" s="7" t="s">
        <v>139</v>
      </c>
      <c r="E77" s="7">
        <f>'[3]De kapoenen'!$AE$2</f>
        <v>5</v>
      </c>
    </row>
    <row r="78" spans="1:5" x14ac:dyDescent="0.3">
      <c r="A78" s="7">
        <v>77</v>
      </c>
      <c r="B78" s="7" t="s">
        <v>248</v>
      </c>
      <c r="C78" s="7" t="s">
        <v>249</v>
      </c>
      <c r="D78" s="7" t="s">
        <v>269</v>
      </c>
      <c r="E78" s="7">
        <f>[3]sportief!$AE$4</f>
        <v>5</v>
      </c>
    </row>
    <row r="79" spans="1:5" x14ac:dyDescent="0.3">
      <c r="A79" s="7">
        <v>78</v>
      </c>
      <c r="B79" s="7" t="s">
        <v>283</v>
      </c>
      <c r="C79" s="7" t="s">
        <v>284</v>
      </c>
      <c r="D79" s="7" t="s">
        <v>305</v>
      </c>
      <c r="E79" s="7">
        <f>'[3]stam x'!$AE$9</f>
        <v>5</v>
      </c>
    </row>
    <row r="80" spans="1:5" x14ac:dyDescent="0.3">
      <c r="A80" s="7">
        <v>79</v>
      </c>
      <c r="B80" s="7" t="s">
        <v>346</v>
      </c>
      <c r="C80" s="7" t="s">
        <v>347</v>
      </c>
      <c r="D80" s="7" t="s">
        <v>369</v>
      </c>
      <c r="E80" s="7">
        <f>'[3]young boy''s'!$AE$5</f>
        <v>5</v>
      </c>
    </row>
    <row r="81" spans="1:5" x14ac:dyDescent="0.3">
      <c r="A81" s="7">
        <v>80</v>
      </c>
      <c r="B81" s="7" t="s">
        <v>75</v>
      </c>
      <c r="C81" s="7" t="s">
        <v>76</v>
      </c>
      <c r="D81" s="7" t="s">
        <v>97</v>
      </c>
      <c r="E81" s="7">
        <f>'[3]D''amedees'!$AE$9</f>
        <v>5</v>
      </c>
    </row>
    <row r="82" spans="1:5" x14ac:dyDescent="0.3">
      <c r="A82" s="7">
        <v>81</v>
      </c>
      <c r="B82" s="7" t="s">
        <v>173</v>
      </c>
      <c r="C82" s="7" t="s">
        <v>174</v>
      </c>
      <c r="D82" s="7" t="s">
        <v>192</v>
      </c>
      <c r="E82" s="7">
        <f>[3]losnoakin!$AE$6</f>
        <v>3</v>
      </c>
    </row>
    <row r="83" spans="1:5" x14ac:dyDescent="0.3">
      <c r="A83" s="7">
        <v>82</v>
      </c>
      <c r="B83" s="7" t="s">
        <v>53</v>
      </c>
      <c r="C83" s="7" t="s">
        <v>54</v>
      </c>
      <c r="D83" s="7" t="s">
        <v>64</v>
      </c>
      <c r="E83" s="7">
        <f>[3]Balkano!$AD$10</f>
        <v>4</v>
      </c>
    </row>
    <row r="84" spans="1:5" x14ac:dyDescent="0.3">
      <c r="A84" s="7">
        <v>83</v>
      </c>
      <c r="B84" s="7" t="s">
        <v>224</v>
      </c>
      <c r="C84" s="7" t="s">
        <v>235</v>
      </c>
      <c r="D84" s="7" t="s">
        <v>244</v>
      </c>
      <c r="E84" s="7">
        <f>[3]sportcafe!$AE$13</f>
        <v>4</v>
      </c>
    </row>
    <row r="85" spans="1:5" x14ac:dyDescent="0.3">
      <c r="A85" s="7">
        <v>84</v>
      </c>
      <c r="B85" s="7" t="s">
        <v>219</v>
      </c>
      <c r="C85" s="7" t="s">
        <v>94</v>
      </c>
      <c r="D85" s="7" t="s">
        <v>244</v>
      </c>
      <c r="E85" s="7">
        <f>[3]sportcafe!$AE$7</f>
        <v>4</v>
      </c>
    </row>
    <row r="86" spans="1:5" x14ac:dyDescent="0.3">
      <c r="A86" s="7">
        <v>85</v>
      </c>
      <c r="B86" s="7" t="s">
        <v>331</v>
      </c>
      <c r="C86" s="7" t="s">
        <v>332</v>
      </c>
      <c r="D86" s="7" t="s">
        <v>339</v>
      </c>
      <c r="E86" s="7">
        <f>'[3]Wacko''s'!$AE$18</f>
        <v>4</v>
      </c>
    </row>
    <row r="87" spans="1:5" x14ac:dyDescent="0.3">
      <c r="A87" s="7">
        <v>86</v>
      </c>
      <c r="B87" s="7" t="s">
        <v>144</v>
      </c>
      <c r="C87" s="7" t="s">
        <v>145</v>
      </c>
      <c r="D87" s="7" t="s">
        <v>164</v>
      </c>
      <c r="E87" s="7">
        <f>[3]Frontal!$AE$4</f>
        <v>4</v>
      </c>
    </row>
    <row r="88" spans="1:5" x14ac:dyDescent="0.3">
      <c r="A88" s="7">
        <v>87</v>
      </c>
      <c r="B88" s="7" t="s">
        <v>335</v>
      </c>
      <c r="C88" s="7" t="s">
        <v>336</v>
      </c>
      <c r="D88" s="7" t="s">
        <v>339</v>
      </c>
      <c r="E88" s="7">
        <f>'[3]Wacko''s'!$AE$20</f>
        <v>4</v>
      </c>
    </row>
    <row r="89" spans="1:5" x14ac:dyDescent="0.3">
      <c r="A89" s="7">
        <v>88</v>
      </c>
      <c r="B89" s="7" t="s">
        <v>220</v>
      </c>
      <c r="C89" s="7" t="s">
        <v>231</v>
      </c>
      <c r="D89" s="7" t="s">
        <v>244</v>
      </c>
      <c r="E89" s="7">
        <f>[3]sportcafe!$AE$9</f>
        <v>4</v>
      </c>
    </row>
    <row r="90" spans="1:5" x14ac:dyDescent="0.3">
      <c r="A90" s="7">
        <v>89</v>
      </c>
      <c r="B90" s="7" t="s">
        <v>128</v>
      </c>
      <c r="C90" s="7" t="s">
        <v>129</v>
      </c>
      <c r="D90" s="7" t="s">
        <v>139</v>
      </c>
      <c r="E90" s="7">
        <f>'[3]De kapoenen'!$AE$19</f>
        <v>4</v>
      </c>
    </row>
    <row r="91" spans="1:5" x14ac:dyDescent="0.3">
      <c r="A91" s="7">
        <v>90</v>
      </c>
      <c r="B91" s="7" t="s">
        <v>364</v>
      </c>
      <c r="C91" s="7" t="s">
        <v>107</v>
      </c>
      <c r="D91" s="7" t="s">
        <v>369</v>
      </c>
      <c r="E91" s="7">
        <f>'[3]young boy''s'!$AE$20</f>
        <v>4</v>
      </c>
    </row>
    <row r="92" spans="1:5" x14ac:dyDescent="0.3">
      <c r="A92" s="7">
        <v>91</v>
      </c>
      <c r="B92" s="7" t="s">
        <v>344</v>
      </c>
      <c r="C92" s="7" t="s">
        <v>345</v>
      </c>
      <c r="D92" s="7" t="s">
        <v>369</v>
      </c>
      <c r="E92" s="7">
        <f>'[3]young boy''s'!$AE$4</f>
        <v>4</v>
      </c>
    </row>
    <row r="93" spans="1:5" x14ac:dyDescent="0.3">
      <c r="A93" s="7">
        <v>92</v>
      </c>
      <c r="B93" s="7" t="s">
        <v>328</v>
      </c>
      <c r="C93" s="7" t="s">
        <v>235</v>
      </c>
      <c r="D93" s="7" t="s">
        <v>339</v>
      </c>
      <c r="E93" s="7">
        <f>'[3]Wacko''s'!$AE$15</f>
        <v>4</v>
      </c>
    </row>
    <row r="94" spans="1:5" x14ac:dyDescent="0.3">
      <c r="A94" s="7">
        <v>93</v>
      </c>
      <c r="B94" s="7" t="s">
        <v>124</v>
      </c>
      <c r="C94" s="7" t="s">
        <v>125</v>
      </c>
      <c r="D94" s="7" t="s">
        <v>139</v>
      </c>
      <c r="E94" s="7">
        <f>'[3]De kapoenen'!$AE$16</f>
        <v>3</v>
      </c>
    </row>
    <row r="95" spans="1:5" x14ac:dyDescent="0.3">
      <c r="A95" s="7">
        <v>94</v>
      </c>
      <c r="B95" s="7" t="s">
        <v>89</v>
      </c>
      <c r="C95" s="7" t="s">
        <v>90</v>
      </c>
      <c r="D95" s="7" t="s">
        <v>97</v>
      </c>
      <c r="E95" s="7">
        <f>'[3]D''amedees'!$AE$16</f>
        <v>3</v>
      </c>
    </row>
    <row r="96" spans="1:5" x14ac:dyDescent="0.3">
      <c r="A96" s="7">
        <v>95</v>
      </c>
      <c r="B96" s="7" t="s">
        <v>110</v>
      </c>
      <c r="C96" s="7" t="s">
        <v>105</v>
      </c>
      <c r="D96" s="7" t="s">
        <v>139</v>
      </c>
      <c r="E96" s="7">
        <f>'[3]De kapoenen'!$AE$8</f>
        <v>3</v>
      </c>
    </row>
    <row r="97" spans="1:5" x14ac:dyDescent="0.3">
      <c r="A97" s="7">
        <v>96</v>
      </c>
      <c r="B97" s="7" t="s">
        <v>83</v>
      </c>
      <c r="C97" s="7" t="s">
        <v>84</v>
      </c>
      <c r="D97" s="7" t="s">
        <v>97</v>
      </c>
      <c r="E97" s="7">
        <f>'[3]D''amedees'!$AE$13</f>
        <v>3</v>
      </c>
    </row>
    <row r="98" spans="1:5" x14ac:dyDescent="0.3">
      <c r="A98" s="7">
        <v>97</v>
      </c>
      <c r="B98" s="7" t="s">
        <v>221</v>
      </c>
      <c r="C98" s="7" t="s">
        <v>232</v>
      </c>
      <c r="D98" s="7" t="s">
        <v>244</v>
      </c>
      <c r="E98" s="7">
        <f>[3]sportcafe!$AE$10</f>
        <v>3</v>
      </c>
    </row>
    <row r="99" spans="1:5" x14ac:dyDescent="0.3">
      <c r="A99" s="7">
        <v>98</v>
      </c>
      <c r="B99" s="7" t="s">
        <v>309</v>
      </c>
      <c r="C99" s="7" t="s">
        <v>310</v>
      </c>
      <c r="D99" s="7" t="s">
        <v>339</v>
      </c>
      <c r="E99" s="7">
        <f>'[3]Wacko''s'!$AE$4</f>
        <v>3</v>
      </c>
    </row>
    <row r="100" spans="1:5" x14ac:dyDescent="0.3">
      <c r="A100" s="7">
        <v>99</v>
      </c>
      <c r="B100" s="7" t="s">
        <v>85</v>
      </c>
      <c r="C100" s="7" t="s">
        <v>86</v>
      </c>
      <c r="D100" s="7" t="s">
        <v>97</v>
      </c>
      <c r="E100" s="7">
        <f>'[3]D''amedees'!$AE$14</f>
        <v>3</v>
      </c>
    </row>
    <row r="101" spans="1:5" x14ac:dyDescent="0.3">
      <c r="A101" s="7">
        <v>100</v>
      </c>
      <c r="B101" s="7" t="s">
        <v>216</v>
      </c>
      <c r="C101" s="7" t="s">
        <v>240</v>
      </c>
      <c r="D101" s="7" t="s">
        <v>244</v>
      </c>
      <c r="E101" s="7">
        <f>[3]sportcafe!$AE$19</f>
        <v>3</v>
      </c>
    </row>
    <row r="102" spans="1:5" x14ac:dyDescent="0.3">
      <c r="A102" s="7">
        <v>101</v>
      </c>
      <c r="B102" s="7" t="s">
        <v>348</v>
      </c>
      <c r="C102" s="7" t="s">
        <v>349</v>
      </c>
      <c r="D102" s="7" t="s">
        <v>369</v>
      </c>
      <c r="E102" s="7">
        <f>'[3]young boy''s'!$AE$6</f>
        <v>3</v>
      </c>
    </row>
    <row r="103" spans="1:5" x14ac:dyDescent="0.3">
      <c r="A103" s="7">
        <v>102</v>
      </c>
      <c r="B103" s="7" t="s">
        <v>299</v>
      </c>
      <c r="C103" s="7" t="s">
        <v>300</v>
      </c>
      <c r="D103" s="7" t="s">
        <v>305</v>
      </c>
      <c r="E103" s="7">
        <f>'[3]stam x'!$AE$20</f>
        <v>3</v>
      </c>
    </row>
    <row r="104" spans="1:5" x14ac:dyDescent="0.3">
      <c r="A104" s="7">
        <v>103</v>
      </c>
      <c r="B104" s="7" t="s">
        <v>79</v>
      </c>
      <c r="C104" s="7" t="s">
        <v>80</v>
      </c>
      <c r="D104" s="7" t="s">
        <v>97</v>
      </c>
      <c r="E104" s="7">
        <f>'[3]D''amedees'!$AE$11</f>
        <v>3</v>
      </c>
    </row>
    <row r="105" spans="1:5" x14ac:dyDescent="0.3">
      <c r="A105" s="7">
        <v>104</v>
      </c>
      <c r="B105" s="7" t="s">
        <v>228</v>
      </c>
      <c r="C105" s="7" t="s">
        <v>243</v>
      </c>
      <c r="D105" s="7" t="s">
        <v>244</v>
      </c>
      <c r="E105" s="7">
        <f>[3]sportcafe!$AE$22</f>
        <v>3</v>
      </c>
    </row>
    <row r="106" spans="1:5" x14ac:dyDescent="0.3">
      <c r="A106" s="7">
        <v>105</v>
      </c>
      <c r="B106" s="7" t="s">
        <v>81</v>
      </c>
      <c r="C106" s="7" t="s">
        <v>82</v>
      </c>
      <c r="D106" s="7" t="s">
        <v>97</v>
      </c>
      <c r="E106" s="7">
        <f>'[3]D''amedees'!$AE$12</f>
        <v>3</v>
      </c>
    </row>
    <row r="107" spans="1:5" x14ac:dyDescent="0.3">
      <c r="A107" s="7">
        <v>106</v>
      </c>
      <c r="B107" s="7" t="s">
        <v>60</v>
      </c>
      <c r="C107" s="7" t="s">
        <v>59</v>
      </c>
      <c r="D107" s="7" t="s">
        <v>64</v>
      </c>
      <c r="E107" s="7">
        <f>[3]Balkano!$AD$13</f>
        <v>3</v>
      </c>
    </row>
    <row r="108" spans="1:5" x14ac:dyDescent="0.3">
      <c r="A108" s="7">
        <v>107</v>
      </c>
      <c r="B108" s="7" t="s">
        <v>337</v>
      </c>
      <c r="C108" s="7" t="s">
        <v>338</v>
      </c>
      <c r="D108" s="7" t="s">
        <v>339</v>
      </c>
      <c r="E108" s="7">
        <f>'[3]Wacko''s'!$AE$21</f>
        <v>3</v>
      </c>
    </row>
    <row r="109" spans="1:5" x14ac:dyDescent="0.3">
      <c r="A109" s="7">
        <v>108</v>
      </c>
      <c r="B109" s="7" t="s">
        <v>245</v>
      </c>
      <c r="C109" s="7" t="s">
        <v>246</v>
      </c>
      <c r="D109" s="7" t="s">
        <v>269</v>
      </c>
      <c r="E109" s="7">
        <f>[3]sportief!$AE$2</f>
        <v>2</v>
      </c>
    </row>
    <row r="110" spans="1:5" x14ac:dyDescent="0.3">
      <c r="A110" s="7">
        <v>109</v>
      </c>
      <c r="B110" s="7" t="s">
        <v>319</v>
      </c>
      <c r="C110" s="7" t="s">
        <v>320</v>
      </c>
      <c r="D110" s="7" t="s">
        <v>339</v>
      </c>
      <c r="E110" s="7">
        <f>'[3]Wacko''s'!$AE$10</f>
        <v>2</v>
      </c>
    </row>
    <row r="111" spans="1:5" x14ac:dyDescent="0.3">
      <c r="A111" s="7">
        <v>110</v>
      </c>
      <c r="B111" s="7" t="s">
        <v>215</v>
      </c>
      <c r="C111" s="7" t="s">
        <v>107</v>
      </c>
      <c r="D111" s="7" t="s">
        <v>244</v>
      </c>
      <c r="E111" s="7">
        <f>[3]sportcafe!$AE$2</f>
        <v>1</v>
      </c>
    </row>
    <row r="112" spans="1:5" x14ac:dyDescent="0.3">
      <c r="A112" s="7">
        <v>111</v>
      </c>
      <c r="B112" s="7" t="s">
        <v>151</v>
      </c>
      <c r="C112" s="7" t="s">
        <v>254</v>
      </c>
      <c r="D112" s="7" t="s">
        <v>269</v>
      </c>
      <c r="E112" s="7">
        <f>[3]sportief!$AE$7</f>
        <v>2</v>
      </c>
    </row>
    <row r="113" spans="1:5" x14ac:dyDescent="0.3">
      <c r="A113" s="7">
        <v>112</v>
      </c>
      <c r="B113" s="7" t="s">
        <v>73</v>
      </c>
      <c r="C113" s="7" t="s">
        <v>74</v>
      </c>
      <c r="D113" s="7" t="s">
        <v>97</v>
      </c>
      <c r="E113" s="7">
        <f>'[3]D''amedees'!$AE$8</f>
        <v>2</v>
      </c>
    </row>
    <row r="114" spans="1:5" x14ac:dyDescent="0.3">
      <c r="A114" s="7">
        <v>113</v>
      </c>
      <c r="B114" s="7" t="s">
        <v>288</v>
      </c>
      <c r="C114" s="7" t="s">
        <v>135</v>
      </c>
      <c r="D114" s="7" t="s">
        <v>305</v>
      </c>
      <c r="E114" s="7">
        <f>'[3]stam x'!$AE$12</f>
        <v>2</v>
      </c>
    </row>
    <row r="115" spans="1:5" x14ac:dyDescent="0.3">
      <c r="A115" s="7">
        <v>114</v>
      </c>
      <c r="B115" s="7" t="s">
        <v>361</v>
      </c>
      <c r="C115" s="7" t="s">
        <v>74</v>
      </c>
      <c r="D115" s="7" t="s">
        <v>369</v>
      </c>
      <c r="E115" s="7">
        <f>'[3]young boy''s'!$AE$16</f>
        <v>2</v>
      </c>
    </row>
    <row r="116" spans="1:5" x14ac:dyDescent="0.3">
      <c r="A116" s="7">
        <v>115</v>
      </c>
      <c r="B116" s="7" t="s">
        <v>151</v>
      </c>
      <c r="C116" s="7" t="s">
        <v>152</v>
      </c>
      <c r="D116" s="7" t="s">
        <v>164</v>
      </c>
      <c r="E116" s="7">
        <f>[3]Frontal!$AE$10</f>
        <v>2</v>
      </c>
    </row>
    <row r="117" spans="1:5" x14ac:dyDescent="0.3">
      <c r="A117" s="7">
        <v>116</v>
      </c>
      <c r="B117" s="7" t="s">
        <v>198</v>
      </c>
      <c r="C117" s="7" t="s">
        <v>208</v>
      </c>
      <c r="D117" s="7" t="s">
        <v>214</v>
      </c>
      <c r="E117" s="7">
        <f>'[3]Real Illegal'!$AE$7</f>
        <v>2</v>
      </c>
    </row>
    <row r="118" spans="1:5" x14ac:dyDescent="0.3">
      <c r="A118" s="7">
        <v>117</v>
      </c>
      <c r="B118" s="7" t="s">
        <v>162</v>
      </c>
      <c r="C118" s="7" t="s">
        <v>163</v>
      </c>
      <c r="D118" s="7" t="s">
        <v>164</v>
      </c>
      <c r="E118" s="7">
        <f>[3]Frontal!$AE$16</f>
        <v>2</v>
      </c>
    </row>
    <row r="119" spans="1:5" x14ac:dyDescent="0.3">
      <c r="A119" s="7">
        <v>118</v>
      </c>
      <c r="B119" s="7" t="s">
        <v>216</v>
      </c>
      <c r="C119" s="7" t="s">
        <v>229</v>
      </c>
      <c r="D119" s="7" t="s">
        <v>244</v>
      </c>
      <c r="E119" s="7">
        <f>[3]sportcafe!$AE$3</f>
        <v>2</v>
      </c>
    </row>
    <row r="120" spans="1:5" x14ac:dyDescent="0.3">
      <c r="A120" s="7">
        <v>119</v>
      </c>
      <c r="B120" s="7" t="s">
        <v>298</v>
      </c>
      <c r="C120" s="7" t="s">
        <v>181</v>
      </c>
      <c r="D120" s="7" t="s">
        <v>305</v>
      </c>
      <c r="E120" s="7">
        <f>'[3]stam x'!$AE$19</f>
        <v>2</v>
      </c>
    </row>
    <row r="121" spans="1:5" x14ac:dyDescent="0.3">
      <c r="A121" s="7">
        <v>120</v>
      </c>
      <c r="B121" s="7" t="s">
        <v>277</v>
      </c>
      <c r="C121" s="7" t="s">
        <v>278</v>
      </c>
      <c r="D121" s="7" t="s">
        <v>305</v>
      </c>
      <c r="E121" s="7">
        <f>'[3]stam x'!$AE$6</f>
        <v>2</v>
      </c>
    </row>
    <row r="122" spans="1:5" x14ac:dyDescent="0.3">
      <c r="A122" s="7">
        <v>121</v>
      </c>
      <c r="B122" s="7" t="s">
        <v>153</v>
      </c>
      <c r="C122" s="7" t="s">
        <v>154</v>
      </c>
      <c r="D122" s="7" t="s">
        <v>164</v>
      </c>
      <c r="E122" s="7">
        <f>[3]Frontal!$AE$11</f>
        <v>2</v>
      </c>
    </row>
    <row r="123" spans="1:5" x14ac:dyDescent="0.3">
      <c r="A123" s="7">
        <v>122</v>
      </c>
      <c r="B123" s="7" t="s">
        <v>201</v>
      </c>
      <c r="C123" s="7" t="s">
        <v>211</v>
      </c>
      <c r="D123" s="7" t="s">
        <v>214</v>
      </c>
      <c r="E123" s="7">
        <f>'[3]Real Illegal'!$AE$10</f>
        <v>2</v>
      </c>
    </row>
    <row r="124" spans="1:5" x14ac:dyDescent="0.3">
      <c r="A124" s="7">
        <v>123</v>
      </c>
      <c r="B124" s="7" t="s">
        <v>155</v>
      </c>
      <c r="C124" s="7" t="s">
        <v>109</v>
      </c>
      <c r="D124" s="7" t="s">
        <v>164</v>
      </c>
      <c r="E124" s="7">
        <f>[3]Frontal!$AE$12</f>
        <v>2</v>
      </c>
    </row>
    <row r="125" spans="1:5" x14ac:dyDescent="0.3">
      <c r="A125" s="7">
        <v>124</v>
      </c>
      <c r="B125" s="7" t="s">
        <v>215</v>
      </c>
      <c r="C125" s="7" t="s">
        <v>111</v>
      </c>
      <c r="D125" s="7" t="s">
        <v>244</v>
      </c>
      <c r="E125" s="7">
        <f>[3]sportcafe!$AE$4</f>
        <v>1</v>
      </c>
    </row>
    <row r="126" spans="1:5" x14ac:dyDescent="0.3">
      <c r="A126" s="7">
        <v>125</v>
      </c>
      <c r="B126" s="7" t="s">
        <v>190</v>
      </c>
      <c r="C126" s="7" t="s">
        <v>191</v>
      </c>
      <c r="D126" s="7" t="s">
        <v>192</v>
      </c>
      <c r="E126" s="7">
        <f>[3]losnoakin!$AE$16</f>
        <v>0</v>
      </c>
    </row>
    <row r="127" spans="1:5" x14ac:dyDescent="0.3">
      <c r="A127" s="7">
        <v>126</v>
      </c>
      <c r="B127" s="7" t="s">
        <v>329</v>
      </c>
      <c r="C127" s="7" t="s">
        <v>330</v>
      </c>
      <c r="D127" s="7" t="s">
        <v>339</v>
      </c>
      <c r="E127" s="7">
        <f>'[3]Wacko''s'!$AE$16</f>
        <v>0</v>
      </c>
    </row>
    <row r="128" spans="1:5" x14ac:dyDescent="0.3">
      <c r="A128" s="7">
        <v>127</v>
      </c>
      <c r="B128" s="7" t="s">
        <v>58</v>
      </c>
      <c r="C128" s="7" t="s">
        <v>57</v>
      </c>
      <c r="D128" s="7" t="s">
        <v>64</v>
      </c>
      <c r="E128" s="7">
        <f>[3]Balkano!$AD$12</f>
        <v>1</v>
      </c>
    </row>
    <row r="129" spans="1:6" x14ac:dyDescent="0.3">
      <c r="A129" s="7">
        <v>128</v>
      </c>
      <c r="B129" s="7" t="s">
        <v>218</v>
      </c>
      <c r="C129" s="7" t="s">
        <v>236</v>
      </c>
      <c r="D129" s="7" t="s">
        <v>244</v>
      </c>
      <c r="E129" s="7">
        <f>[3]sportcafe!$AE$14</f>
        <v>1</v>
      </c>
    </row>
    <row r="130" spans="1:6" x14ac:dyDescent="0.3">
      <c r="A130" s="7">
        <v>129</v>
      </c>
      <c r="B130" s="7" t="s">
        <v>252</v>
      </c>
      <c r="C130" s="7" t="s">
        <v>253</v>
      </c>
      <c r="D130" s="7" t="s">
        <v>269</v>
      </c>
      <c r="E130" s="7">
        <f>[3]sportief!$AE$6</f>
        <v>1</v>
      </c>
    </row>
    <row r="131" spans="1:6" x14ac:dyDescent="0.3">
      <c r="A131" s="7">
        <v>130</v>
      </c>
      <c r="B131" s="7" t="s">
        <v>314</v>
      </c>
      <c r="C131" s="7" t="s">
        <v>125</v>
      </c>
      <c r="D131" s="7" t="s">
        <v>339</v>
      </c>
      <c r="E131" s="7">
        <f>'[3]Wacko''s'!$AE$7</f>
        <v>1</v>
      </c>
      <c r="F131" s="12"/>
    </row>
    <row r="132" spans="1:6" x14ac:dyDescent="0.3">
      <c r="A132" s="7">
        <v>131</v>
      </c>
      <c r="B132" s="7" t="s">
        <v>104</v>
      </c>
      <c r="C132" s="7" t="s">
        <v>105</v>
      </c>
      <c r="D132" s="7" t="s">
        <v>139</v>
      </c>
      <c r="E132" s="7">
        <f>'[3]De kapoenen'!$AE$5</f>
        <v>1</v>
      </c>
    </row>
    <row r="133" spans="1:6" x14ac:dyDescent="0.3">
      <c r="A133" s="7">
        <v>132</v>
      </c>
      <c r="B133" s="7" t="s">
        <v>132</v>
      </c>
      <c r="C133" s="7" t="s">
        <v>133</v>
      </c>
      <c r="D133" s="7" t="s">
        <v>139</v>
      </c>
      <c r="E133" s="7">
        <f>'[3]De kapoenen'!$AE$21</f>
        <v>1</v>
      </c>
    </row>
    <row r="134" spans="1:6" x14ac:dyDescent="0.3">
      <c r="A134" s="7">
        <v>133</v>
      </c>
      <c r="B134" s="7" t="s">
        <v>218</v>
      </c>
      <c r="C134" s="7" t="s">
        <v>230</v>
      </c>
      <c r="D134" s="7" t="s">
        <v>244</v>
      </c>
      <c r="E134" s="7">
        <f>[3]sportcafe!$AE$6</f>
        <v>1</v>
      </c>
    </row>
    <row r="135" spans="1:6" x14ac:dyDescent="0.3">
      <c r="A135" s="7">
        <v>134</v>
      </c>
      <c r="B135" s="7" t="s">
        <v>270</v>
      </c>
      <c r="C135" s="7" t="s">
        <v>271</v>
      </c>
      <c r="D135" s="7" t="s">
        <v>305</v>
      </c>
      <c r="E135" s="7">
        <f>'[3]stam x'!$AE$2</f>
        <v>1</v>
      </c>
    </row>
    <row r="136" spans="1:6" x14ac:dyDescent="0.3">
      <c r="A136" s="7">
        <v>135</v>
      </c>
      <c r="B136" s="7" t="s">
        <v>286</v>
      </c>
      <c r="C136" s="7" t="s">
        <v>287</v>
      </c>
      <c r="D136" s="7" t="s">
        <v>305</v>
      </c>
      <c r="E136" s="7">
        <f>'[3]stam x'!$AE$11</f>
        <v>1</v>
      </c>
    </row>
    <row r="137" spans="1:6" x14ac:dyDescent="0.3">
      <c r="A137" s="7">
        <v>136</v>
      </c>
      <c r="B137" s="7" t="s">
        <v>311</v>
      </c>
      <c r="C137" s="7" t="s">
        <v>273</v>
      </c>
      <c r="D137" s="7" t="s">
        <v>339</v>
      </c>
      <c r="E137" s="7">
        <f>'[3]Wacko''s'!$AE$5</f>
        <v>1</v>
      </c>
    </row>
    <row r="138" spans="1:6" x14ac:dyDescent="0.3">
      <c r="A138" s="7">
        <v>137</v>
      </c>
      <c r="B138" s="7" t="s">
        <v>324</v>
      </c>
      <c r="C138" s="7" t="s">
        <v>325</v>
      </c>
      <c r="D138" s="7" t="s">
        <v>339</v>
      </c>
      <c r="E138" s="7">
        <f>'[3]Wacko''s'!$AE$13</f>
        <v>1</v>
      </c>
    </row>
    <row r="139" spans="1:6" x14ac:dyDescent="0.3">
      <c r="A139" s="7">
        <v>138</v>
      </c>
      <c r="B139" s="7" t="s">
        <v>357</v>
      </c>
      <c r="C139" s="7" t="s">
        <v>241</v>
      </c>
      <c r="D139" s="7" t="s">
        <v>369</v>
      </c>
      <c r="E139" s="7">
        <f>'[3]young boy''s'!$AE$12</f>
        <v>1</v>
      </c>
    </row>
    <row r="140" spans="1:6" x14ac:dyDescent="0.3">
      <c r="A140" s="7">
        <v>139</v>
      </c>
      <c r="B140" s="7" t="s">
        <v>188</v>
      </c>
      <c r="C140" s="7" t="s">
        <v>189</v>
      </c>
      <c r="D140" s="7" t="s">
        <v>192</v>
      </c>
      <c r="E140" s="7">
        <f>[3]losnoakin!$AE$15</f>
        <v>1</v>
      </c>
    </row>
    <row r="141" spans="1:6" x14ac:dyDescent="0.3">
      <c r="A141" s="7">
        <v>140</v>
      </c>
      <c r="B141" s="7" t="s">
        <v>245</v>
      </c>
      <c r="C141" s="7" t="s">
        <v>247</v>
      </c>
      <c r="D141" s="7" t="s">
        <v>269</v>
      </c>
      <c r="E141" s="7">
        <f>[3]sportief!$AE$3</f>
        <v>1</v>
      </c>
    </row>
    <row r="142" spans="1:6" x14ac:dyDescent="0.3">
      <c r="A142" s="7">
        <v>142</v>
      </c>
      <c r="B142" s="7" t="s">
        <v>260</v>
      </c>
      <c r="C142" s="7" t="s">
        <v>261</v>
      </c>
      <c r="D142" s="7" t="s">
        <v>269</v>
      </c>
      <c r="E142" s="7">
        <f>[3]sportief!$AE$12</f>
        <v>1</v>
      </c>
    </row>
    <row r="143" spans="1:6" x14ac:dyDescent="0.3">
      <c r="A143" s="7">
        <v>143</v>
      </c>
      <c r="B143" s="7" t="s">
        <v>354</v>
      </c>
      <c r="C143" s="7" t="s">
        <v>355</v>
      </c>
      <c r="D143" s="7" t="s">
        <v>369</v>
      </c>
      <c r="E143" s="7">
        <f>'[3]young boy''s'!$AE$10</f>
        <v>1</v>
      </c>
    </row>
    <row r="144" spans="1:6" x14ac:dyDescent="0.3">
      <c r="A144" s="7">
        <v>144</v>
      </c>
      <c r="B144" s="7" t="s">
        <v>160</v>
      </c>
      <c r="C144" s="7" t="s">
        <v>161</v>
      </c>
      <c r="D144" s="7" t="s">
        <v>164</v>
      </c>
      <c r="E144" s="7">
        <f>[3]Frontal!$AE$15</f>
        <v>1</v>
      </c>
    </row>
    <row r="145" spans="1:5" x14ac:dyDescent="0.3">
      <c r="A145" s="7">
        <v>145</v>
      </c>
      <c r="B145" s="7" t="s">
        <v>348</v>
      </c>
      <c r="C145" s="7" t="s">
        <v>351</v>
      </c>
      <c r="D145" s="7" t="s">
        <v>369</v>
      </c>
      <c r="E145" s="7">
        <f>'[3]young boy''s'!$AE$8</f>
        <v>1</v>
      </c>
    </row>
    <row r="146" spans="1:5" x14ac:dyDescent="0.3">
      <c r="A146" s="7">
        <v>146</v>
      </c>
      <c r="B146" s="7" t="s">
        <v>218</v>
      </c>
      <c r="C146" s="7" t="s">
        <v>238</v>
      </c>
      <c r="D146" s="7" t="s">
        <v>244</v>
      </c>
      <c r="E146" s="7">
        <f>[3]sportcafe!$AE$16</f>
        <v>1</v>
      </c>
    </row>
    <row r="147" spans="1:5" x14ac:dyDescent="0.3">
      <c r="A147" s="7">
        <v>147</v>
      </c>
      <c r="B147" s="7" t="s">
        <v>267</v>
      </c>
      <c r="C147" s="7" t="s">
        <v>268</v>
      </c>
      <c r="D147" s="7" t="s">
        <v>269</v>
      </c>
      <c r="E147" s="7">
        <f>[3]sportief!$AE$16</f>
        <v>1</v>
      </c>
    </row>
    <row r="148" spans="1:5" x14ac:dyDescent="0.3">
      <c r="A148" s="7">
        <v>148</v>
      </c>
      <c r="B148" s="7" t="s">
        <v>137</v>
      </c>
      <c r="C148" s="7" t="s">
        <v>138</v>
      </c>
      <c r="D148" s="7" t="s">
        <v>139</v>
      </c>
      <c r="E148" s="7">
        <f>'[3]De kapoenen'!$AE$24</f>
        <v>0</v>
      </c>
    </row>
    <row r="149" spans="1:5" x14ac:dyDescent="0.3">
      <c r="A149" s="7">
        <v>149</v>
      </c>
      <c r="B149" s="7" t="s">
        <v>301</v>
      </c>
      <c r="C149" s="7" t="s">
        <v>276</v>
      </c>
      <c r="D149" s="7" t="s">
        <v>305</v>
      </c>
      <c r="E149" s="7">
        <f>'[3]stam x'!$AE$21</f>
        <v>1</v>
      </c>
    </row>
    <row r="150" spans="1:5" x14ac:dyDescent="0.3">
      <c r="A150" s="7">
        <v>150</v>
      </c>
      <c r="B150" s="7" t="s">
        <v>326</v>
      </c>
      <c r="C150" s="7" t="s">
        <v>327</v>
      </c>
      <c r="D150" s="7" t="s">
        <v>339</v>
      </c>
      <c r="E150" s="7">
        <f>'[3]Wacko''s'!$AE$14</f>
        <v>0</v>
      </c>
    </row>
    <row r="151" spans="1:5" x14ac:dyDescent="0.3">
      <c r="A151" s="7">
        <v>151</v>
      </c>
      <c r="B151" s="7" t="s">
        <v>39</v>
      </c>
      <c r="C151" s="7" t="s">
        <v>38</v>
      </c>
      <c r="D151" s="7" t="s">
        <v>64</v>
      </c>
      <c r="E151" s="7">
        <f>[3]Balkano!$AD$2</f>
        <v>0</v>
      </c>
    </row>
    <row r="152" spans="1:5" x14ac:dyDescent="0.3">
      <c r="A152" s="7">
        <v>152</v>
      </c>
      <c r="B152" s="7" t="s">
        <v>41</v>
      </c>
      <c r="C152" s="7" t="s">
        <v>40</v>
      </c>
      <c r="D152" s="7" t="s">
        <v>64</v>
      </c>
      <c r="E152" s="7">
        <f>[3]Balkano!$AD$3</f>
        <v>0</v>
      </c>
    </row>
    <row r="153" spans="1:5" x14ac:dyDescent="0.3">
      <c r="A153" s="7">
        <v>153</v>
      </c>
      <c r="B153" s="7" t="s">
        <v>65</v>
      </c>
      <c r="C153" s="7" t="s">
        <v>68</v>
      </c>
      <c r="D153" s="7" t="s">
        <v>97</v>
      </c>
      <c r="E153" s="7">
        <f>'[3]D''amedees'!$AE$4</f>
        <v>0</v>
      </c>
    </row>
    <row r="154" spans="1:5" x14ac:dyDescent="0.3">
      <c r="A154" s="7">
        <v>154</v>
      </c>
      <c r="B154" s="7" t="s">
        <v>65</v>
      </c>
      <c r="C154" s="7" t="s">
        <v>70</v>
      </c>
      <c r="D154" s="7" t="s">
        <v>97</v>
      </c>
      <c r="E154" s="7">
        <f>'[3]D''amedees'!$AE$6</f>
        <v>0</v>
      </c>
    </row>
    <row r="155" spans="1:5" x14ac:dyDescent="0.3">
      <c r="A155" s="7">
        <v>155</v>
      </c>
      <c r="B155" s="7" t="s">
        <v>87</v>
      </c>
      <c r="C155" s="7" t="s">
        <v>88</v>
      </c>
      <c r="D155" s="7" t="s">
        <v>97</v>
      </c>
      <c r="E155" s="7">
        <f>'[3]D''amedees'!$AE$15</f>
        <v>0</v>
      </c>
    </row>
    <row r="156" spans="1:5" x14ac:dyDescent="0.3">
      <c r="A156" s="7">
        <v>156</v>
      </c>
      <c r="B156" s="7" t="s">
        <v>91</v>
      </c>
      <c r="C156" s="7" t="s">
        <v>92</v>
      </c>
      <c r="D156" s="7" t="s">
        <v>97</v>
      </c>
      <c r="E156" s="7">
        <f>'[3]D''amedees'!$AE$18</f>
        <v>0</v>
      </c>
    </row>
    <row r="157" spans="1:5" x14ac:dyDescent="0.3">
      <c r="A157" s="7">
        <v>157</v>
      </c>
      <c r="B157" s="7" t="s">
        <v>93</v>
      </c>
      <c r="C157" s="7" t="s">
        <v>94</v>
      </c>
      <c r="D157" s="7" t="s">
        <v>97</v>
      </c>
      <c r="E157" s="7">
        <f>'[3]D''amedees'!$AE$19</f>
        <v>0</v>
      </c>
    </row>
    <row r="158" spans="1:5" x14ac:dyDescent="0.3">
      <c r="A158" s="7">
        <v>158</v>
      </c>
      <c r="B158" s="7" t="s">
        <v>95</v>
      </c>
      <c r="C158" s="7" t="s">
        <v>96</v>
      </c>
      <c r="D158" s="7" t="s">
        <v>97</v>
      </c>
      <c r="E158" s="7">
        <f>'[3]D''amedees'!$AE$20</f>
        <v>0</v>
      </c>
    </row>
    <row r="159" spans="1:5" x14ac:dyDescent="0.3">
      <c r="A159" s="7">
        <v>159</v>
      </c>
      <c r="B159" s="7" t="s">
        <v>102</v>
      </c>
      <c r="C159" s="7" t="s">
        <v>103</v>
      </c>
      <c r="D159" s="7" t="s">
        <v>139</v>
      </c>
      <c r="E159" s="7">
        <f>'[3]De kapoenen'!$AE$4</f>
        <v>0</v>
      </c>
    </row>
    <row r="160" spans="1:5" x14ac:dyDescent="0.3">
      <c r="A160" s="7">
        <v>160</v>
      </c>
      <c r="B160" s="7" t="s">
        <v>106</v>
      </c>
      <c r="C160" s="7" t="s">
        <v>107</v>
      </c>
      <c r="D160" s="7" t="s">
        <v>139</v>
      </c>
      <c r="E160" s="7">
        <f>'[3]De kapoenen'!$AE$6</f>
        <v>0</v>
      </c>
    </row>
    <row r="161" spans="1:5" x14ac:dyDescent="0.3">
      <c r="A161" s="7">
        <v>161</v>
      </c>
      <c r="B161" s="7" t="s">
        <v>114</v>
      </c>
      <c r="C161" s="7" t="s">
        <v>115</v>
      </c>
      <c r="D161" s="7" t="s">
        <v>139</v>
      </c>
      <c r="E161" s="7">
        <f>'[3]De kapoenen'!$AE$11</f>
        <v>0</v>
      </c>
    </row>
    <row r="162" spans="1:5" x14ac:dyDescent="0.3">
      <c r="A162" s="7">
        <v>162</v>
      </c>
      <c r="B162" s="7" t="s">
        <v>116</v>
      </c>
      <c r="C162" s="7" t="s">
        <v>117</v>
      </c>
      <c r="D162" s="7" t="s">
        <v>139</v>
      </c>
      <c r="E162" s="7">
        <f>'[3]De kapoenen'!$AE$12</f>
        <v>0</v>
      </c>
    </row>
    <row r="163" spans="1:5" x14ac:dyDescent="0.3">
      <c r="A163" s="7">
        <v>163</v>
      </c>
      <c r="B163" s="7" t="s">
        <v>118</v>
      </c>
      <c r="C163" s="7" t="s">
        <v>119</v>
      </c>
      <c r="D163" s="7" t="s">
        <v>139</v>
      </c>
      <c r="E163" s="7">
        <f>'[3]De kapoenen'!$AE$13</f>
        <v>0</v>
      </c>
    </row>
    <row r="164" spans="1:5" x14ac:dyDescent="0.3">
      <c r="A164" s="7">
        <v>164</v>
      </c>
      <c r="B164" s="7" t="s">
        <v>126</v>
      </c>
      <c r="C164" s="7" t="s">
        <v>127</v>
      </c>
      <c r="D164" s="7" t="s">
        <v>139</v>
      </c>
      <c r="E164" s="7">
        <f>'[3]De kapoenen'!$AE$18</f>
        <v>0</v>
      </c>
    </row>
    <row r="165" spans="1:5" x14ac:dyDescent="0.3">
      <c r="A165" s="7">
        <v>165</v>
      </c>
      <c r="B165" s="7" t="s">
        <v>134</v>
      </c>
      <c r="C165" s="7" t="s">
        <v>135</v>
      </c>
      <c r="D165" s="7" t="s">
        <v>139</v>
      </c>
      <c r="E165" s="7">
        <f>'[3]De kapoenen'!$AE$22</f>
        <v>0</v>
      </c>
    </row>
    <row r="166" spans="1:5" x14ac:dyDescent="0.3">
      <c r="A166" s="7">
        <v>166</v>
      </c>
      <c r="B166" s="7" t="s">
        <v>136</v>
      </c>
      <c r="C166" s="7" t="s">
        <v>72</v>
      </c>
      <c r="D166" s="7" t="s">
        <v>139</v>
      </c>
      <c r="E166" s="7">
        <f>'[3]De kapoenen'!$AE$23</f>
        <v>0</v>
      </c>
    </row>
    <row r="167" spans="1:5" x14ac:dyDescent="0.3">
      <c r="A167" s="7">
        <v>167</v>
      </c>
      <c r="B167" s="7" t="s">
        <v>144</v>
      </c>
      <c r="C167" s="7" t="s">
        <v>150</v>
      </c>
      <c r="D167" s="7" t="s">
        <v>164</v>
      </c>
      <c r="E167" s="7">
        <f>[3]Frontal!$AE$8</f>
        <v>0</v>
      </c>
    </row>
    <row r="168" spans="1:5" x14ac:dyDescent="0.3">
      <c r="A168" s="7">
        <v>168</v>
      </c>
      <c r="B168" s="7" t="s">
        <v>144</v>
      </c>
      <c r="C168" s="7" t="s">
        <v>94</v>
      </c>
      <c r="D168" s="7" t="s">
        <v>164</v>
      </c>
      <c r="E168" s="7">
        <f>[3]Frontal!$AE$9</f>
        <v>0</v>
      </c>
    </row>
    <row r="169" spans="1:5" x14ac:dyDescent="0.3">
      <c r="A169" s="7">
        <v>169</v>
      </c>
      <c r="B169" s="7" t="s">
        <v>156</v>
      </c>
      <c r="C169" s="7" t="s">
        <v>157</v>
      </c>
      <c r="D169" s="7" t="s">
        <v>164</v>
      </c>
      <c r="E169" s="7">
        <f>[3]Frontal!$AE$13</f>
        <v>0</v>
      </c>
    </row>
    <row r="170" spans="1:5" x14ac:dyDescent="0.3">
      <c r="A170" s="7">
        <v>170</v>
      </c>
      <c r="B170" s="7" t="s">
        <v>158</v>
      </c>
      <c r="C170" s="7" t="s">
        <v>159</v>
      </c>
      <c r="D170" s="7" t="s">
        <v>164</v>
      </c>
      <c r="E170" s="7">
        <f>[3]Frontal!$AE$14</f>
        <v>0</v>
      </c>
    </row>
    <row r="171" spans="1:5" x14ac:dyDescent="0.3">
      <c r="A171" s="7">
        <v>171</v>
      </c>
      <c r="B171" s="7" t="s">
        <v>167</v>
      </c>
      <c r="C171" s="7" t="s">
        <v>168</v>
      </c>
      <c r="D171" s="7" t="s">
        <v>192</v>
      </c>
      <c r="E171" s="7">
        <f>[3]losnoakin!$AE$3</f>
        <v>0</v>
      </c>
    </row>
    <row r="172" spans="1:5" x14ac:dyDescent="0.3">
      <c r="A172" s="7">
        <v>172</v>
      </c>
      <c r="B172" s="7" t="s">
        <v>169</v>
      </c>
      <c r="C172" s="7" t="s">
        <v>170</v>
      </c>
      <c r="D172" s="7" t="s">
        <v>192</v>
      </c>
      <c r="E172" s="7">
        <f>[3]losnoakin!$AE$4</f>
        <v>0</v>
      </c>
    </row>
    <row r="173" spans="1:5" x14ac:dyDescent="0.3">
      <c r="A173" s="7">
        <v>173</v>
      </c>
      <c r="B173" s="7" t="s">
        <v>180</v>
      </c>
      <c r="C173" s="7" t="s">
        <v>166</v>
      </c>
      <c r="D173" s="7" t="s">
        <v>192</v>
      </c>
      <c r="E173" s="7">
        <f>[3]losnoakin!$AE$10</f>
        <v>0</v>
      </c>
    </row>
    <row r="174" spans="1:5" x14ac:dyDescent="0.3">
      <c r="A174" s="7">
        <v>174</v>
      </c>
      <c r="B174" s="7" t="s">
        <v>202</v>
      </c>
      <c r="C174" s="7" t="s">
        <v>212</v>
      </c>
      <c r="D174" s="7" t="s">
        <v>214</v>
      </c>
      <c r="E174" s="7">
        <f>'[3]Real Illegal'!$AE$11</f>
        <v>0</v>
      </c>
    </row>
    <row r="175" spans="1:5" x14ac:dyDescent="0.3">
      <c r="A175" s="7">
        <v>175</v>
      </c>
      <c r="B175" s="7" t="s">
        <v>217</v>
      </c>
      <c r="C175" s="7" t="s">
        <v>117</v>
      </c>
      <c r="D175" s="7" t="s">
        <v>244</v>
      </c>
      <c r="E175" s="7">
        <f>[3]sportcafe!$AE$5</f>
        <v>0</v>
      </c>
    </row>
    <row r="176" spans="1:5" x14ac:dyDescent="0.3">
      <c r="A176" s="7">
        <v>176</v>
      </c>
      <c r="B176" s="7" t="s">
        <v>219</v>
      </c>
      <c r="C176" s="7" t="s">
        <v>78</v>
      </c>
      <c r="D176" s="7" t="s">
        <v>244</v>
      </c>
      <c r="E176" s="7">
        <f>[3]sportcafe!$AE$8</f>
        <v>0</v>
      </c>
    </row>
    <row r="177" spans="1:5" x14ac:dyDescent="0.3">
      <c r="A177" s="7">
        <v>177</v>
      </c>
      <c r="B177" s="7" t="s">
        <v>223</v>
      </c>
      <c r="C177" s="7" t="s">
        <v>234</v>
      </c>
      <c r="D177" s="7" t="s">
        <v>244</v>
      </c>
      <c r="E177" s="7">
        <f>[3]sportcafe!$AE$12</f>
        <v>0</v>
      </c>
    </row>
    <row r="178" spans="1:5" x14ac:dyDescent="0.3">
      <c r="A178" s="7">
        <v>178</v>
      </c>
      <c r="B178" s="7" t="s">
        <v>223</v>
      </c>
      <c r="C178" s="7" t="s">
        <v>239</v>
      </c>
      <c r="D178" s="7" t="s">
        <v>244</v>
      </c>
      <c r="E178" s="7">
        <f>[3]sportcafe!$AE$18</f>
        <v>0</v>
      </c>
    </row>
    <row r="179" spans="1:5" x14ac:dyDescent="0.3">
      <c r="A179" s="7">
        <v>179</v>
      </c>
      <c r="B179" s="7" t="s">
        <v>250</v>
      </c>
      <c r="C179" s="7" t="s">
        <v>251</v>
      </c>
      <c r="D179" s="7" t="s">
        <v>269</v>
      </c>
      <c r="E179" s="7">
        <f>[3]sportief!$AE$5</f>
        <v>0</v>
      </c>
    </row>
    <row r="180" spans="1:5" x14ac:dyDescent="0.3">
      <c r="A180" s="7">
        <v>180</v>
      </c>
      <c r="B180" s="7" t="s">
        <v>258</v>
      </c>
      <c r="C180" s="7" t="s">
        <v>259</v>
      </c>
      <c r="D180" s="7" t="s">
        <v>269</v>
      </c>
      <c r="E180" s="7">
        <f>[3]sportief!$AE$10</f>
        <v>0</v>
      </c>
    </row>
    <row r="181" spans="1:5" x14ac:dyDescent="0.3">
      <c r="A181" s="7">
        <v>181</v>
      </c>
      <c r="B181" s="7" t="s">
        <v>262</v>
      </c>
      <c r="C181" s="7" t="s">
        <v>263</v>
      </c>
      <c r="D181" s="7" t="s">
        <v>269</v>
      </c>
      <c r="E181" s="7">
        <f>[3]sportief!$AE$13</f>
        <v>0</v>
      </c>
    </row>
    <row r="182" spans="1:5" x14ac:dyDescent="0.3">
      <c r="A182" s="7">
        <v>182</v>
      </c>
      <c r="B182" s="7" t="s">
        <v>274</v>
      </c>
      <c r="C182" s="7" t="s">
        <v>285</v>
      </c>
      <c r="D182" s="7" t="s">
        <v>305</v>
      </c>
      <c r="E182" s="7">
        <f>'[3]stam x'!$AE$10</f>
        <v>0</v>
      </c>
    </row>
    <row r="183" spans="1:5" x14ac:dyDescent="0.3">
      <c r="A183" s="7">
        <v>183</v>
      </c>
      <c r="B183" s="7" t="s">
        <v>289</v>
      </c>
      <c r="C183" s="7" t="s">
        <v>290</v>
      </c>
      <c r="D183" s="7" t="s">
        <v>305</v>
      </c>
      <c r="E183" s="7">
        <f>'[3]stam x'!$AE$13</f>
        <v>0</v>
      </c>
    </row>
    <row r="184" spans="1:5" x14ac:dyDescent="0.3">
      <c r="A184" s="7">
        <v>184</v>
      </c>
      <c r="B184" s="7" t="s">
        <v>291</v>
      </c>
      <c r="C184" s="7" t="s">
        <v>113</v>
      </c>
      <c r="D184" s="7" t="s">
        <v>305</v>
      </c>
      <c r="E184" s="7">
        <f>'[3]stam x'!$AE$14</f>
        <v>0</v>
      </c>
    </row>
    <row r="185" spans="1:5" x14ac:dyDescent="0.3">
      <c r="A185" s="7">
        <v>185</v>
      </c>
      <c r="B185" s="7" t="s">
        <v>294</v>
      </c>
      <c r="C185" s="7" t="s">
        <v>295</v>
      </c>
      <c r="D185" s="7" t="s">
        <v>305</v>
      </c>
      <c r="E185" s="7">
        <f>'[3]stam x'!$AE$16</f>
        <v>0</v>
      </c>
    </row>
    <row r="186" spans="1:5" x14ac:dyDescent="0.3">
      <c r="A186" s="7">
        <v>186</v>
      </c>
      <c r="B186" s="7" t="s">
        <v>304</v>
      </c>
      <c r="C186" s="7" t="s">
        <v>284</v>
      </c>
      <c r="D186" s="7" t="s">
        <v>305</v>
      </c>
      <c r="E186" s="7">
        <f>'[3]stam x'!$AE$24</f>
        <v>0</v>
      </c>
    </row>
    <row r="187" spans="1:5" x14ac:dyDescent="0.3">
      <c r="A187" s="7">
        <v>187</v>
      </c>
      <c r="B187" s="7" t="s">
        <v>306</v>
      </c>
      <c r="C187" s="7" t="s">
        <v>177</v>
      </c>
      <c r="D187" s="7" t="s">
        <v>339</v>
      </c>
      <c r="E187" s="7">
        <f>'[3]Wacko''s'!$AE$2</f>
        <v>0</v>
      </c>
    </row>
    <row r="188" spans="1:5" x14ac:dyDescent="0.3">
      <c r="A188" s="7">
        <v>188</v>
      </c>
      <c r="B188" s="7" t="s">
        <v>315</v>
      </c>
      <c r="C188" s="7" t="s">
        <v>316</v>
      </c>
      <c r="D188" s="7" t="s">
        <v>339</v>
      </c>
      <c r="E188" s="7">
        <f>'[3]Wacko''s'!$AE$8</f>
        <v>0</v>
      </c>
    </row>
    <row r="189" spans="1:5" x14ac:dyDescent="0.3">
      <c r="A189" s="7">
        <v>189</v>
      </c>
      <c r="B189" s="7" t="s">
        <v>321</v>
      </c>
      <c r="C189" s="7" t="s">
        <v>322</v>
      </c>
      <c r="D189" s="7" t="s">
        <v>339</v>
      </c>
      <c r="E189" s="7">
        <f>'[3]Wacko''s'!$AE$11</f>
        <v>0</v>
      </c>
    </row>
    <row r="190" spans="1:5" x14ac:dyDescent="0.3">
      <c r="A190" s="7">
        <v>190</v>
      </c>
      <c r="B190" s="7" t="s">
        <v>333</v>
      </c>
      <c r="C190" s="7" t="s">
        <v>334</v>
      </c>
      <c r="D190" s="7" t="s">
        <v>339</v>
      </c>
      <c r="E190" s="7">
        <f>'[3]Wacko''s'!$AE$19</f>
        <v>0</v>
      </c>
    </row>
    <row r="191" spans="1:5" x14ac:dyDescent="0.3">
      <c r="A191" s="7">
        <v>191</v>
      </c>
      <c r="B191" s="7" t="s">
        <v>356</v>
      </c>
      <c r="C191" s="7" t="s">
        <v>303</v>
      </c>
      <c r="D191" s="7" t="s">
        <v>369</v>
      </c>
      <c r="E191" s="7">
        <f>'[3]young boy''s'!$AE$11</f>
        <v>0</v>
      </c>
    </row>
    <row r="192" spans="1:5" x14ac:dyDescent="0.3">
      <c r="A192" s="7">
        <v>192</v>
      </c>
      <c r="B192" s="7" t="s">
        <v>360</v>
      </c>
      <c r="C192" s="7" t="s">
        <v>117</v>
      </c>
      <c r="D192" s="7" t="s">
        <v>369</v>
      </c>
      <c r="E192" s="7">
        <f>'[3]young boy''s'!$AE$15</f>
        <v>0</v>
      </c>
    </row>
    <row r="193" spans="1:5" x14ac:dyDescent="0.3">
      <c r="A193" s="7">
        <v>193</v>
      </c>
      <c r="B193" s="7" t="s">
        <v>362</v>
      </c>
      <c r="C193" s="7" t="s">
        <v>363</v>
      </c>
      <c r="D193" s="7" t="s">
        <v>369</v>
      </c>
      <c r="E193" s="7">
        <f>'[3]young boy''s'!$AE$18</f>
        <v>0</v>
      </c>
    </row>
    <row r="194" spans="1:5" x14ac:dyDescent="0.3">
      <c r="A194" s="7">
        <v>194</v>
      </c>
      <c r="B194" s="7"/>
      <c r="C194" s="7"/>
      <c r="D194" s="7"/>
      <c r="E194" s="7"/>
    </row>
    <row r="195" spans="1:5" x14ac:dyDescent="0.3">
      <c r="A195" s="7">
        <v>195</v>
      </c>
      <c r="B195" s="7"/>
      <c r="C195" s="7"/>
      <c r="D195" s="7"/>
      <c r="E195" s="7"/>
    </row>
    <row r="196" spans="1:5" x14ac:dyDescent="0.3">
      <c r="A196" s="7">
        <v>196</v>
      </c>
      <c r="B196" s="7"/>
      <c r="C196" s="7"/>
      <c r="D196" s="7"/>
      <c r="E196" s="7"/>
    </row>
    <row r="197" spans="1:5" x14ac:dyDescent="0.3">
      <c r="A197" s="7">
        <v>197</v>
      </c>
      <c r="B197" s="7"/>
      <c r="C197" s="7"/>
      <c r="D197" s="7"/>
      <c r="E197" s="7"/>
    </row>
    <row r="198" spans="1:5" x14ac:dyDescent="0.3">
      <c r="A198" s="7">
        <v>198</v>
      </c>
      <c r="B198" s="7"/>
      <c r="C198" s="7"/>
      <c r="D198" s="7"/>
      <c r="E198" s="7"/>
    </row>
    <row r="199" spans="1:5" x14ac:dyDescent="0.3">
      <c r="A199" s="7">
        <v>199</v>
      </c>
      <c r="B199" s="7"/>
      <c r="C199" s="7"/>
      <c r="D199" s="7"/>
      <c r="E199" s="7"/>
    </row>
    <row r="200" spans="1:5" x14ac:dyDescent="0.3">
      <c r="A200" s="7">
        <v>200</v>
      </c>
      <c r="B200" s="7"/>
      <c r="C200" s="7"/>
      <c r="D200" s="7"/>
      <c r="E200" s="7"/>
    </row>
    <row r="201" spans="1:5" x14ac:dyDescent="0.3">
      <c r="A201" s="7">
        <v>201</v>
      </c>
      <c r="B201" s="7"/>
      <c r="C201" s="7"/>
      <c r="D201" s="7"/>
      <c r="E201" s="7"/>
    </row>
    <row r="202" spans="1:5" x14ac:dyDescent="0.3">
      <c r="A202" s="7">
        <v>202</v>
      </c>
      <c r="B202" s="7"/>
      <c r="C202" s="7"/>
      <c r="D202" s="7"/>
      <c r="E202" s="7"/>
    </row>
    <row r="203" spans="1:5" x14ac:dyDescent="0.3">
      <c r="A203" s="7">
        <v>203</v>
      </c>
      <c r="B203" s="7"/>
      <c r="C203" s="7"/>
      <c r="D203" s="7"/>
      <c r="E203" s="7"/>
    </row>
    <row r="204" spans="1:5" x14ac:dyDescent="0.3">
      <c r="A204" s="7">
        <v>204</v>
      </c>
      <c r="B204" s="7"/>
      <c r="C204" s="7"/>
      <c r="D204" s="7"/>
      <c r="E204" s="7"/>
    </row>
    <row r="205" spans="1:5" x14ac:dyDescent="0.3">
      <c r="A205" s="7">
        <v>205</v>
      </c>
      <c r="B205" s="7"/>
      <c r="C205" s="7"/>
      <c r="D205" s="7"/>
      <c r="E205" s="7"/>
    </row>
    <row r="206" spans="1:5" x14ac:dyDescent="0.3">
      <c r="A206" s="7">
        <v>206</v>
      </c>
      <c r="B206" s="7"/>
      <c r="C206" s="7"/>
      <c r="D206" s="7"/>
      <c r="E206" s="7"/>
    </row>
    <row r="207" spans="1:5" x14ac:dyDescent="0.3">
      <c r="A207" s="7">
        <v>207</v>
      </c>
      <c r="B207" s="7"/>
      <c r="C207" s="7"/>
      <c r="D207" s="7"/>
      <c r="E207" s="7"/>
    </row>
    <row r="208" spans="1:5" x14ac:dyDescent="0.3">
      <c r="A208" s="7">
        <v>208</v>
      </c>
      <c r="B208" s="7"/>
      <c r="C208" s="7"/>
      <c r="D208" s="7"/>
      <c r="E208" s="7"/>
    </row>
    <row r="209" spans="1:5" x14ac:dyDescent="0.3">
      <c r="A209" s="7">
        <v>209</v>
      </c>
      <c r="B209" s="7"/>
      <c r="C209" s="7"/>
      <c r="D209" s="7"/>
      <c r="E209" s="7"/>
    </row>
    <row r="210" spans="1:5" x14ac:dyDescent="0.3">
      <c r="A210" s="7">
        <v>210</v>
      </c>
      <c r="B210" s="7"/>
      <c r="C210" s="7"/>
      <c r="D210" s="7"/>
      <c r="E210" s="7"/>
    </row>
    <row r="211" spans="1:5" x14ac:dyDescent="0.3">
      <c r="A211" s="7">
        <v>211</v>
      </c>
      <c r="B211" s="7"/>
      <c r="C211" s="7"/>
      <c r="D211" s="7"/>
      <c r="E211" s="7"/>
    </row>
    <row r="212" spans="1:5" x14ac:dyDescent="0.3">
      <c r="A212" s="7">
        <v>212</v>
      </c>
      <c r="B212" s="7"/>
      <c r="C212" s="7"/>
      <c r="D212" s="7"/>
      <c r="E212" s="7"/>
    </row>
    <row r="213" spans="1:5" x14ac:dyDescent="0.3">
      <c r="A213" s="7">
        <v>213</v>
      </c>
      <c r="B213" s="7"/>
      <c r="C213" s="7"/>
      <c r="D213" s="7"/>
      <c r="E213" s="7"/>
    </row>
    <row r="214" spans="1:5" x14ac:dyDescent="0.3">
      <c r="A214" s="7">
        <v>214</v>
      </c>
      <c r="B214" s="7"/>
      <c r="C214" s="7"/>
      <c r="D214" s="7"/>
      <c r="E214" s="7"/>
    </row>
    <row r="215" spans="1:5" x14ac:dyDescent="0.3">
      <c r="A215" s="7">
        <v>215</v>
      </c>
      <c r="B215" s="7"/>
      <c r="C215" s="7"/>
      <c r="D215" s="7"/>
      <c r="E215" s="7"/>
    </row>
    <row r="216" spans="1:5" x14ac:dyDescent="0.3">
      <c r="A216" s="7">
        <v>216</v>
      </c>
      <c r="B216" s="7"/>
      <c r="C216" s="7"/>
      <c r="D216" s="7"/>
      <c r="E216" s="7"/>
    </row>
    <row r="217" spans="1:5" x14ac:dyDescent="0.3">
      <c r="A217" s="7">
        <v>217</v>
      </c>
      <c r="B217" s="7"/>
      <c r="C217" s="7"/>
      <c r="D217" s="7"/>
      <c r="E217" s="7"/>
    </row>
    <row r="218" spans="1:5" x14ac:dyDescent="0.3">
      <c r="A218" s="7">
        <v>218</v>
      </c>
      <c r="B218" s="7"/>
      <c r="C218" s="7"/>
      <c r="D218" s="7"/>
      <c r="E218" s="7"/>
    </row>
    <row r="219" spans="1:5" x14ac:dyDescent="0.3">
      <c r="A219" s="7">
        <v>219</v>
      </c>
      <c r="B219" s="7"/>
      <c r="C219" s="7"/>
      <c r="D219" s="7"/>
      <c r="E219" s="7"/>
    </row>
    <row r="220" spans="1:5" x14ac:dyDescent="0.3">
      <c r="A220" s="7">
        <v>220</v>
      </c>
      <c r="B220" s="7"/>
      <c r="C220" s="7"/>
      <c r="D220" s="7"/>
      <c r="E220" s="7"/>
    </row>
    <row r="221" spans="1:5" x14ac:dyDescent="0.3">
      <c r="A221" s="7">
        <v>221</v>
      </c>
      <c r="B221" s="7"/>
      <c r="C221" s="7"/>
      <c r="D221" s="7"/>
      <c r="E221" s="7"/>
    </row>
    <row r="222" spans="1:5" x14ac:dyDescent="0.3">
      <c r="A222" s="7">
        <v>222</v>
      </c>
      <c r="B222" s="7"/>
      <c r="C222" s="7"/>
      <c r="D222" s="7"/>
      <c r="E222" s="7"/>
    </row>
  </sheetData>
  <autoFilter ref="D1:D153" xr:uid="{5569CB24-C34B-47AE-8AB6-4C2C623A7ABF}"/>
  <sortState xmlns:xlrd2="http://schemas.microsoft.com/office/spreadsheetml/2017/richdata2" ref="B2:E222">
    <sortCondition descending="1" ref="E2:E222"/>
  </sortState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7407-9EB2-483D-A88F-D51EE0700386}">
  <sheetPr codeName="Blad4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kalender</vt:lpstr>
      <vt:lpstr>klassement</vt:lpstr>
      <vt:lpstr>topschutter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Waegneer</dc:creator>
  <cp:keywords/>
  <dc:description/>
  <cp:lastModifiedBy>Geert Waegneer</cp:lastModifiedBy>
  <cp:revision/>
  <cp:lastPrinted>2025-01-30T20:29:53Z</cp:lastPrinted>
  <dcterms:created xsi:type="dcterms:W3CDTF">2024-07-23T15:06:24Z</dcterms:created>
  <dcterms:modified xsi:type="dcterms:W3CDTF">2026-08-31T06:15:23Z</dcterms:modified>
  <cp:category/>
  <cp:contentStatus/>
</cp:coreProperties>
</file>